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9"/>
  <workbookPr/>
  <xr:revisionPtr revIDLastSave="0" documentId="8_{496A9F98-9986-4267-A810-C5CD781DB275}" xr6:coauthVersionLast="47" xr6:coauthVersionMax="47" xr10:uidLastSave="{00000000-0000-0000-0000-000000000000}"/>
  <bookViews>
    <workbookView xWindow="240" yWindow="105" windowWidth="14805" windowHeight="8010" xr2:uid="{00000000-000D-0000-FFFF-FFFF00000000}"/>
  </bookViews>
  <sheets>
    <sheet name="Maintenance Log for Website 20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 l="1"/>
  <c r="M31" i="2" s="1"/>
  <c r="K31" i="2"/>
  <c r="J31" i="2"/>
  <c r="I31" i="2"/>
  <c r="H31" i="2"/>
  <c r="F31" i="2"/>
  <c r="E31" i="2"/>
  <c r="D31" i="2"/>
  <c r="C31" i="2"/>
  <c r="L30" i="2"/>
  <c r="M30" i="2" s="1"/>
  <c r="K30" i="2"/>
  <c r="J30" i="2"/>
  <c r="I30" i="2"/>
  <c r="H30" i="2"/>
  <c r="F30" i="2"/>
  <c r="E30" i="2"/>
  <c r="D30" i="2"/>
  <c r="C30" i="2"/>
  <c r="L29" i="2"/>
  <c r="M29" i="2" s="1"/>
  <c r="K29" i="2"/>
  <c r="J29" i="2"/>
  <c r="I29" i="2"/>
  <c r="H29" i="2"/>
  <c r="F29" i="2"/>
  <c r="E29" i="2"/>
  <c r="D29" i="2"/>
  <c r="C29" i="2"/>
  <c r="L28" i="2"/>
  <c r="M28" i="2" s="1"/>
  <c r="K28" i="2"/>
  <c r="J28" i="2"/>
  <c r="I28" i="2"/>
  <c r="H28" i="2"/>
  <c r="F28" i="2"/>
  <c r="E28" i="2"/>
  <c r="D28" i="2"/>
  <c r="C28" i="2"/>
  <c r="L27" i="2"/>
  <c r="M27" i="2" s="1"/>
  <c r="K27" i="2"/>
  <c r="J27" i="2"/>
  <c r="I27" i="2"/>
  <c r="H27" i="2"/>
  <c r="F27" i="2"/>
  <c r="E27" i="2"/>
  <c r="D27" i="2"/>
  <c r="C27" i="2"/>
  <c r="L26" i="2"/>
  <c r="M26" i="2" s="1"/>
  <c r="K26" i="2"/>
  <c r="J26" i="2"/>
  <c r="I26" i="2"/>
  <c r="H26" i="2"/>
  <c r="F26" i="2"/>
  <c r="E26" i="2"/>
  <c r="D26" i="2"/>
  <c r="C26" i="2"/>
  <c r="L25" i="2"/>
  <c r="M25" i="2" s="1"/>
  <c r="K25" i="2"/>
  <c r="J25" i="2"/>
  <c r="I25" i="2"/>
  <c r="H25" i="2"/>
  <c r="F25" i="2"/>
  <c r="E25" i="2"/>
  <c r="D25" i="2"/>
  <c r="C25" i="2"/>
  <c r="L24" i="2"/>
  <c r="M24" i="2" s="1"/>
  <c r="K24" i="2"/>
  <c r="J24" i="2"/>
  <c r="I24" i="2"/>
  <c r="H24" i="2"/>
  <c r="F24" i="2"/>
  <c r="E24" i="2"/>
  <c r="D24" i="2"/>
  <c r="C24" i="2"/>
  <c r="L23" i="2"/>
  <c r="K23" i="2"/>
  <c r="K32" i="2" s="1"/>
  <c r="J23" i="2"/>
  <c r="J32" i="2" s="1"/>
  <c r="I23" i="2"/>
  <c r="I32" i="2" s="1"/>
  <c r="H23" i="2"/>
  <c r="F23" i="2"/>
  <c r="F32" i="2" s="1"/>
  <c r="E23" i="2"/>
  <c r="E32" i="2" s="1"/>
  <c r="D23" i="2"/>
  <c r="D32" i="2" s="1"/>
  <c r="C23" i="2"/>
  <c r="C32" i="2" s="1"/>
  <c r="L32" i="2" l="1"/>
  <c r="M23" i="2"/>
</calcChain>
</file>

<file path=xl/sharedStrings.xml><?xml version="1.0" encoding="utf-8"?>
<sst xmlns="http://schemas.openxmlformats.org/spreadsheetml/2006/main" count="163" uniqueCount="79">
  <si>
    <t>Florida Architecture Maintenance Log</t>
  </si>
  <si>
    <t>#</t>
  </si>
  <si>
    <t>Date</t>
  </si>
  <si>
    <t>Architecture</t>
  </si>
  <si>
    <t>Source</t>
  </si>
  <si>
    <t>Contact</t>
  </si>
  <si>
    <t>CR Form</t>
  </si>
  <si>
    <t>Change</t>
  </si>
  <si>
    <t>Disposition</t>
  </si>
  <si>
    <t>Recommend Update</t>
  </si>
  <si>
    <t>Update Target</t>
  </si>
  <si>
    <t>Incorporated</t>
  </si>
  <si>
    <t>Incorporation Date</t>
  </si>
  <si>
    <t>Status / Notes</t>
  </si>
  <si>
    <t>D4/6 RITSA</t>
  </si>
  <si>
    <t>Change Request</t>
  </si>
  <si>
    <t>Nick Slupecki / FDOT District 4</t>
  </si>
  <si>
    <t>Y</t>
  </si>
  <si>
    <t>New Project - New District 4 Regional Transportation Management Center (RTMC); New element - FDOT District 4 RTMC (may replace, modify or duplicate the current Broward County TMC element); Roles and responsibilities - the current roles and responsibilities of Broward County TMC will change to differentiate from the new RTMC; New Architecture flows - between Broward County TMC and the new District 4 RTMC. The current FDOT District 4 RTMC is co-located with the Broward County TMC in a Broward County owned building, and referenced as Broward County TMC in the current RITSA.  District 4 is planning to design and construct a new RTMC. The anticipated new RTMC will be located next to the District 4 headquarters, and physically separated from the Broward County TMC network. Additionally, new connectivity between the two facilities will be established. Therefore, it will be a major update to the current RITSA. More details will be provided as the project proceeds to the design phase.</t>
  </si>
  <si>
    <t>This project is currently being scoped and no specific information has been provided. It is recommended to hold any architecture update until the project scope has been defined.</t>
  </si>
  <si>
    <t>Yes</t>
  </si>
  <si>
    <t>Pending project scope before architecture update activities are advanced.</t>
  </si>
  <si>
    <t>SITSA</t>
  </si>
  <si>
    <t>Christine McDonald / FDOT CO OT</t>
  </si>
  <si>
    <t>Stakeholder Name Change - Civil Integrated Management (CIM) is now known as the Office of Operational Technology (OOT). I am requesting that all previous references to CIM on the Florida Statewide and Regional ITS Architectures website be changed to OOT.</t>
  </si>
  <si>
    <t>SITSA Stakeholder Name change to be made; check RITSAs for CIM reference and revise as appropriate.</t>
  </si>
  <si>
    <t>5/21/26</t>
  </si>
  <si>
    <t xml:space="preserve">JoAnna Hand / FDOT CO </t>
  </si>
  <si>
    <t>Rename: V2X DEP has been renamed to Data Exchange for Operational Technlogy (DEPOT).</t>
  </si>
  <si>
    <t>SITSA Element Name change to me; check RITSAs/FTE for V2X DEP reference and revise as appropriate.</t>
  </si>
  <si>
    <t>Carla confirmed it should be 'Operational' vs 'Operations'.</t>
  </si>
  <si>
    <t>Sergio Bravo / FDOT D6</t>
  </si>
  <si>
    <t xml:space="preserve">Project status change: Incident Response Vehicle Pilot - The FDOT District 6 Incident Response Vehicle Pilot Project has been fully deployed and is now operational. Final implementation activities have been completed, and the pilot is no longer in the “Planned” phase. The project status should be changed from “Planned” to “Existing”. </t>
  </si>
  <si>
    <t>D6 project status to be changed; will evalute status changes for elements, flows, etc in the project.</t>
  </si>
  <si>
    <t>1/14/26</t>
  </si>
  <si>
    <t>Project status change: Traffic Signal System Upgrade Monroe County - The D6 TSM&amp;O Office has fully commenced operations and maintenance for traffic signals in the City of Key West (17 signals, 5 HAWKs) along US 1. Infrastructure was upgraded with new controllers, wireless routers, and remote management software for the SunGuide TMC. 
Status Update: Planned to Existing.</t>
  </si>
  <si>
    <t>Project status change: Warning Gate System Status Notification - The FDOT District 6 Warning Gate System Status Notification project has been implemented and is currently operational. This system now provides real-time status of warning gates for the 95 Express system. The status should be changed from “Planned” to “Existing.”
All associated service packages (roadway closure management, traveler information), interconnects, and information flows should be updated from “Planned” to “Existing.”</t>
  </si>
  <si>
    <t>D5 RITSA</t>
  </si>
  <si>
    <t>Eric Hill / MetroPlan Orlando</t>
  </si>
  <si>
    <t xml:space="preserve">2050 MTP and MetroPlan Orlando TSM&amp;O Master Plan link updates: MetroPlan Orlando is finalizing its LRTP, the 2050 Metropolitan Transportation Plan (MTP). It will be approved by the Board on December 10, 2025. The final document will be available here: https://metroplanorlando.gov/plans/2050-metropolitan-transportation-plan/
The MetroPlan Orlando TSM&amp;O Master Plan (2024) is also available here: https://metroplanorlando.gov/plans/transportation-systems-management-operations-master-plan/ </t>
  </si>
  <si>
    <t>Update the Resources page with the link provided in the CR form</t>
  </si>
  <si>
    <t>1/9/26</t>
  </si>
  <si>
    <t>Stephan Harris / Volusia-Flagler TPO</t>
  </si>
  <si>
    <t xml:space="preserve">Volusia-Flagler TPO 2050 LRTP link update: The Volusia-Flagler TPO adopted the Volusia-Flagler 2050 LRTP on September 17, 2025. The final document is available here: https://www.r2ctpo.org/planning-studies/volusia-flagler-2050-long-range-transportation-plan/ </t>
  </si>
  <si>
    <t>Sarah Kraum /  Space Coast TPO</t>
  </si>
  <si>
    <t>Space Coast TPO LRTP and ITS Master Plan (2021) link updates: Space Coast TPO is finalizing its LRTP, the Advance 2050 LRTP. It was adopted by the Board in September 2025. The final document will be available here shortly: https://www.spacecoasttpo.com/what-we-do/planning/core-work-products/long-range-transportation-plan
The SCTPO ITS Master Plan (2021) is also available here: https://www.spacecoasttpo.com/what-we-do/planning/intelligent-transportation-system-its-master-plan</t>
  </si>
  <si>
    <t>Rob Balmes / Ocala Marion TPO</t>
  </si>
  <si>
    <t xml:space="preserve">Ocala Marion TPO LRTP link update: The Ocala Marion TPO adopted its LRTP, Navigating the Future 2050 LRTP, on November 13, 2025. The final document is available here: https://storymaps.arcgis.com/stories/c88b20f1d8e74c5f96dd7fdc9f98a5c3 </t>
  </si>
  <si>
    <t>Michael Woods / Lake-Sumter MPO</t>
  </si>
  <si>
    <t>Lake-Sumter MPO 2050 LRTP link update: Lake-Sumter MPO is finalizing its 2050 Long Range Transportation Plan. The Board is expected to approve the LRTP in late 2025. The final document will be available here shortly: https://www.lakesumtermpo.com/planning-documents/2050-lrtp/</t>
  </si>
  <si>
    <t>D1 RITSA</t>
  </si>
  <si>
    <t>Nikesh Patel / City of Sarasota</t>
  </si>
  <si>
    <t>Project Status Change - City of Sarasota Smart School Zone Project</t>
  </si>
  <si>
    <t>D1 project status to be changed; will evaluate status changes for elements, flows, etc. in the project</t>
  </si>
  <si>
    <t>1/16/26</t>
  </si>
  <si>
    <t>Project List and Completed Projects: The status of  3 District 6 projects was updated as requested. However, we noted that these three projects remain listed under the “Projects” tab. Based on the Projects page description, which indicates that the tab is intended to display ongoing, planned, and future projects, we believe the completed and existing District 6 projects may need to be unlisted.</t>
  </si>
  <si>
    <t>Mark projects definitively as "complete" and explain in page description</t>
  </si>
  <si>
    <t>2/19/26</t>
  </si>
  <si>
    <t>Email</t>
  </si>
  <si>
    <t>David Williams / FDOT D5</t>
  </si>
  <si>
    <t>The 2045 LRTP was superseded by the Volusia-Flagler TPO 2050 LRTP. River-to-Sea TPO changed its name to Volusia-Flagler TPO in late 2024.</t>
  </si>
  <si>
    <t>Update the Resources page with the link to the new plan; change the stakeholder name from R2CTPO to VFTPO and update other affected elements.</t>
  </si>
  <si>
    <t>Came in response to request to review D5 updates; as an Oh-by-the-way, this happened too sort of thing.</t>
  </si>
  <si>
    <t>Log Items</t>
  </si>
  <si>
    <t>2025-2027 Update Recommended</t>
  </si>
  <si>
    <t>2025-2027  Targets Incorporated</t>
  </si>
  <si>
    <t>Change Forms</t>
  </si>
  <si>
    <t>Comments</t>
  </si>
  <si>
    <t>Maintenance Log Status</t>
  </si>
  <si>
    <t>Total Incorp</t>
  </si>
  <si>
    <t>N/A Log Items</t>
  </si>
  <si>
    <t>Change Forms Remain</t>
  </si>
  <si>
    <t>Items Remain</t>
  </si>
  <si>
    <t>D2 RITSA</t>
  </si>
  <si>
    <t>D3 RITSA</t>
  </si>
  <si>
    <t>D7 RITSA</t>
  </si>
  <si>
    <t>FTE RITSA</t>
  </si>
  <si>
    <t>All Architectures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</si>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</sst>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b/>
      <sz val="11"/>
      <color theme="1"/>
      <name val="Calibri"/>
      <family val="2"/>
      <scheme val="minor"/>
    </font>
    <font>
      <b/>
      <sz val="11"/>
      <color theme="0"/>
      <name val="Calibri"/>
      <family val="2"/>
      <scheme val="minor"/>
    </font>
    <font>
      <sz val="1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C00000"/>
        <bgColor indexed="64"/>
      </patternFill>
    </fill>
  </fills>
  <borders count="12">
    <border>
      <left/>
      <right/>
      <top/>
      <bottom/>
      <diagonal/>
    </border>
    <border>
      <left/>
      <right/>
      <top/>
      <bottom style="medium">
        <color indexed="64"/>
      </bottom>
      <diagonal/>
    </border>
    <border>
      <left/>
      <right/>
      <top/>
      <bottom style="thin">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double">
        <color indexed="64"/>
      </bottom>
      <diagonal/>
    </border>
    <border>
      <left style="thin">
        <color theme="0" tint="-0.14993743705557422"/>
      </left>
      <right style="thin">
        <color theme="0" tint="-0.14993743705557422"/>
      </right>
      <top style="thin">
        <color theme="0" tint="-0.14993743705557422"/>
      </top>
      <bottom style="double">
        <color indexed="64"/>
      </bottom>
      <diagonal/>
    </border>
    <border>
      <left style="thin">
        <color theme="0" tint="-0.14996795556505021"/>
      </left>
      <right style="thin">
        <color theme="0" tint="-0.14996795556505021"/>
      </right>
      <top style="thin">
        <color theme="0" tint="-0.14996795556505021"/>
      </top>
      <bottom style="double">
        <color indexed="64"/>
      </bottom>
      <diagonal/>
    </border>
    <border>
      <left style="thin">
        <color theme="0" tint="-0.14996795556505021"/>
      </left>
      <right/>
      <top/>
      <bottom style="double">
        <color indexed="64"/>
      </bottom>
      <diagonal/>
    </border>
    <border>
      <left/>
      <right style="thin">
        <color theme="0" tint="-0.14996795556505021"/>
      </right>
      <top/>
      <bottom style="double">
        <color indexed="64"/>
      </bottom>
      <diagonal/>
    </border>
  </borders>
  <cellStyleXfs count="1">
    <xf numFmtId="0" fontId="0" fillId="0" borderId="0"/>
  </cellStyleXfs>
  <cellXfs count="45">
    <xf numFmtId="0" fontId="0" fillId="0" borderId="0" xfId="0"/>
    <xf numFmtId="0" fontId="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center" wrapText="1"/>
      <protection locked="0"/>
    </xf>
    <xf numFmtId="0" fontId="0" fillId="0" borderId="0" xfId="0" applyAlignment="1" applyProtection="1">
      <alignment horizontal="left" vertical="top" wrapText="1"/>
      <protection locked="0"/>
    </xf>
    <xf numFmtId="0" fontId="1" fillId="0" borderId="0" xfId="0" applyFont="1" applyAlignment="1" applyProtection="1">
      <alignment horizontal="center" vertical="top"/>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textRotation="90" wrapText="1"/>
      <protection locked="0"/>
    </xf>
    <xf numFmtId="14" fontId="0" fillId="0" borderId="0" xfId="0" applyNumberFormat="1" applyAlignment="1" applyProtection="1">
      <alignment horizontal="center" vertical="top"/>
      <protection locked="0"/>
    </xf>
    <xf numFmtId="0" fontId="0" fillId="0" borderId="0" xfId="0" applyAlignment="1" applyProtection="1">
      <alignment horizontal="center" vertical="top" wrapText="1"/>
      <protection locked="0"/>
    </xf>
    <xf numFmtId="49" fontId="0" fillId="0" borderId="0" xfId="0" applyNumberFormat="1" applyAlignment="1" applyProtection="1">
      <alignment horizontal="center" vertical="top" wrapText="1"/>
      <protection locked="0"/>
    </xf>
    <xf numFmtId="0" fontId="0" fillId="0" borderId="0" xfId="0" applyAlignment="1" applyProtection="1">
      <alignment horizontal="left" vertical="top"/>
      <protection locked="0"/>
    </xf>
    <xf numFmtId="14" fontId="0" fillId="0" borderId="0" xfId="0" applyNumberFormat="1" applyAlignment="1" applyProtection="1">
      <alignment horizontal="center" vertical="top" wrapText="1"/>
      <protection locked="0"/>
    </xf>
    <xf numFmtId="0" fontId="0" fillId="2" borderId="0" xfId="0" applyFill="1" applyAlignment="1" applyProtection="1">
      <alignment horizontal="center" vertical="top"/>
      <protection locked="0"/>
    </xf>
    <xf numFmtId="14" fontId="0" fillId="2" borderId="0" xfId="0" applyNumberFormat="1" applyFill="1" applyAlignment="1" applyProtection="1">
      <alignment horizontal="center" vertical="top"/>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center" vertical="top" wrapText="1"/>
      <protection locked="0"/>
    </xf>
    <xf numFmtId="0" fontId="2" fillId="3"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8" borderId="0" xfId="0" applyFont="1" applyFill="1" applyAlignment="1" applyProtection="1">
      <alignment horizontal="center" vertical="center" wrapText="1"/>
      <protection locked="0"/>
    </xf>
    <xf numFmtId="0" fontId="1" fillId="0" borderId="3" xfId="0" applyFont="1" applyBorder="1" applyAlignment="1" applyProtection="1">
      <alignment horizontal="center" vertical="top" wrapText="1"/>
      <protection locked="0"/>
    </xf>
    <xf numFmtId="0" fontId="0" fillId="0" borderId="4" xfId="0" applyBorder="1" applyAlignment="1" applyProtection="1">
      <alignment horizontal="center" vertical="top"/>
      <protection locked="0"/>
    </xf>
    <xf numFmtId="0" fontId="1" fillId="0" borderId="5" xfId="0" applyFont="1" applyBorder="1" applyAlignment="1" applyProtection="1">
      <alignment horizontal="center" vertical="top" wrapText="1"/>
      <protection locked="0"/>
    </xf>
    <xf numFmtId="0" fontId="0" fillId="0" borderId="6" xfId="0" applyBorder="1" applyAlignment="1" applyProtection="1">
      <alignment horizontal="center" vertical="top"/>
      <protection locked="0"/>
    </xf>
    <xf numFmtId="0" fontId="3" fillId="0" borderId="0" xfId="0" applyFont="1" applyAlignment="1" applyProtection="1">
      <alignment horizontal="left" vertical="top" wrapText="1"/>
      <protection locked="0"/>
    </xf>
    <xf numFmtId="0" fontId="0" fillId="0" borderId="7" xfId="0" applyBorder="1" applyAlignment="1" applyProtection="1">
      <alignment horizontal="left" vertical="top"/>
      <protection locked="0"/>
    </xf>
    <xf numFmtId="0" fontId="0" fillId="0" borderId="7" xfId="0" applyBorder="1" applyAlignment="1" applyProtection="1">
      <alignment horizontal="center" vertical="top" wrapText="1"/>
      <protection locked="0"/>
    </xf>
    <xf numFmtId="0" fontId="0" fillId="0" borderId="7" xfId="0" applyBorder="1" applyAlignment="1" applyProtection="1">
      <alignment horizontal="center" vertical="top"/>
      <protection locked="0"/>
    </xf>
    <xf numFmtId="0" fontId="0" fillId="0" borderId="7" xfId="0" applyBorder="1" applyAlignment="1" applyProtection="1">
      <alignment horizontal="left" vertical="top" wrapText="1"/>
      <protection locked="0"/>
    </xf>
    <xf numFmtId="0" fontId="1" fillId="0" borderId="8" xfId="0" applyFont="1" applyBorder="1" applyAlignment="1" applyProtection="1">
      <alignment horizontal="center" vertical="top" wrapText="1"/>
      <protection locked="0"/>
    </xf>
    <xf numFmtId="0" fontId="0" fillId="0" borderId="9" xfId="0" applyBorder="1" applyAlignment="1" applyProtection="1">
      <alignment horizontal="center" vertical="top"/>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left" vertical="top" wrapText="1"/>
      <protection locked="0"/>
    </xf>
    <xf numFmtId="0" fontId="0" fillId="0" borderId="4" xfId="0"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 fillId="0" borderId="0" xfId="0" applyFont="1" applyAlignment="1" applyProtection="1">
      <alignment horizontal="center" vertical="top" wrapText="1"/>
      <protection locked="0"/>
    </xf>
  </cellXfs>
  <cellStyles count="1">
    <cellStyle name="Normal" xfId="0" builtinId="0"/>
  </cellStyles>
  <dxfs count="1">
    <dxf>
      <font>
        <strike val="0"/>
        <color theme="9" tint="-0.499984740745262"/>
      </font>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D5E5-C4DF-42C5-A18F-2BC31FD69CAD}">
  <sheetPr>
    <pageSetUpPr fitToPage="1"/>
  </sheetPr>
  <dimension ref="A1:M163"/>
  <sheetViews>
    <sheetView showZeros="0" tabSelected="1" zoomScale="80" zoomScaleNormal="80" workbookViewId="0">
      <pane xSplit="3" ySplit="3" topLeftCell="D4" activePane="bottomRight" state="frozen"/>
      <selection pane="bottomRight"/>
      <selection pane="bottomLeft" activeCell="A4" sqref="A4"/>
      <selection pane="topRight" activeCell="D1" sqref="D1"/>
    </sheetView>
  </sheetViews>
  <sheetFormatPr defaultColWidth="9.140625" defaultRowHeight="15"/>
  <cols>
    <col min="1" max="1" width="8.140625" style="2" customWidth="1"/>
    <col min="2" max="2" width="12.42578125" style="2" customWidth="1"/>
    <col min="3" max="3" width="13.7109375" style="3" customWidth="1"/>
    <col min="4" max="4" width="16.7109375" style="3" customWidth="1"/>
    <col min="5" max="5" width="16.7109375" style="4" customWidth="1"/>
    <col min="6" max="6" width="8.28515625" style="5" customWidth="1"/>
    <col min="7" max="7" width="77.85546875" style="2" customWidth="1"/>
    <col min="8" max="8" width="26" style="2" customWidth="1"/>
    <col min="9" max="10" width="8.28515625" style="5" customWidth="1"/>
    <col min="11" max="11" width="12.28515625" style="6" customWidth="1"/>
    <col min="12" max="12" width="11.42578125" style="6" customWidth="1"/>
    <col min="13" max="13" width="41.5703125" style="7" customWidth="1"/>
    <col min="14" max="16384" width="9.140625" style="2"/>
  </cols>
  <sheetData>
    <row r="1" spans="1:13">
      <c r="A1" s="1" t="s">
        <v>0</v>
      </c>
    </row>
    <row r="2" spans="1:13">
      <c r="B2" s="1"/>
      <c r="I2" s="8"/>
      <c r="J2" s="8"/>
    </row>
    <row r="3" spans="1:13" ht="99.75">
      <c r="A3" s="9" t="s">
        <v>1</v>
      </c>
      <c r="B3" s="9" t="s">
        <v>2</v>
      </c>
      <c r="C3" s="10" t="s">
        <v>3</v>
      </c>
      <c r="D3" s="10" t="s">
        <v>4</v>
      </c>
      <c r="E3" s="10" t="s">
        <v>5</v>
      </c>
      <c r="F3" s="10" t="s">
        <v>6</v>
      </c>
      <c r="G3" s="9" t="s">
        <v>7</v>
      </c>
      <c r="H3" s="9" t="s">
        <v>8</v>
      </c>
      <c r="I3" s="11" t="s">
        <v>9</v>
      </c>
      <c r="J3" s="11" t="s">
        <v>10</v>
      </c>
      <c r="K3" s="11" t="s">
        <v>11</v>
      </c>
      <c r="L3" s="11" t="s">
        <v>12</v>
      </c>
      <c r="M3" s="10" t="s">
        <v>13</v>
      </c>
    </row>
    <row r="4" spans="1:13" ht="174">
      <c r="A4" s="5">
        <v>202</v>
      </c>
      <c r="B4" s="12">
        <v>45728</v>
      </c>
      <c r="C4" s="4" t="s">
        <v>14</v>
      </c>
      <c r="D4" s="4" t="s">
        <v>15</v>
      </c>
      <c r="E4" s="4" t="s">
        <v>16</v>
      </c>
      <c r="F4" s="5" t="s">
        <v>17</v>
      </c>
      <c r="G4" s="4" t="s">
        <v>18</v>
      </c>
      <c r="H4" s="4" t="s">
        <v>19</v>
      </c>
      <c r="I4" s="13" t="s">
        <v>20</v>
      </c>
      <c r="J4" s="13"/>
      <c r="K4" s="13"/>
      <c r="L4" s="14"/>
      <c r="M4" s="7" t="s">
        <v>21</v>
      </c>
    </row>
    <row r="5" spans="1:13" ht="57.75">
      <c r="A5" s="5">
        <v>204</v>
      </c>
      <c r="B5" s="12">
        <v>45859</v>
      </c>
      <c r="C5" s="4" t="s">
        <v>22</v>
      </c>
      <c r="D5" s="4" t="s">
        <v>15</v>
      </c>
      <c r="E5" s="4" t="s">
        <v>23</v>
      </c>
      <c r="F5" s="5" t="s">
        <v>17</v>
      </c>
      <c r="G5" s="4" t="s">
        <v>24</v>
      </c>
      <c r="H5" s="4" t="s">
        <v>25</v>
      </c>
      <c r="I5" s="13" t="s">
        <v>20</v>
      </c>
      <c r="J5" s="13">
        <v>2025</v>
      </c>
      <c r="K5" s="13" t="s">
        <v>20</v>
      </c>
      <c r="L5" s="14" t="s">
        <v>26</v>
      </c>
    </row>
    <row r="6" spans="1:13" ht="57.75">
      <c r="A6" s="5">
        <v>205</v>
      </c>
      <c r="B6" s="12">
        <v>45908</v>
      </c>
      <c r="C6" s="4" t="s">
        <v>22</v>
      </c>
      <c r="D6" s="4" t="s">
        <v>15</v>
      </c>
      <c r="E6" s="4" t="s">
        <v>27</v>
      </c>
      <c r="F6" s="5" t="s">
        <v>17</v>
      </c>
      <c r="G6" s="4" t="s">
        <v>28</v>
      </c>
      <c r="H6" s="4" t="s">
        <v>29</v>
      </c>
      <c r="I6" s="13" t="s">
        <v>20</v>
      </c>
      <c r="J6" s="13">
        <v>2026</v>
      </c>
      <c r="K6" s="13" t="s">
        <v>20</v>
      </c>
      <c r="L6" s="14" t="s">
        <v>26</v>
      </c>
      <c r="M6" s="7" t="s">
        <v>30</v>
      </c>
    </row>
    <row r="7" spans="1:13" ht="57.75">
      <c r="A7" s="5">
        <v>206</v>
      </c>
      <c r="B7" s="12">
        <v>45995</v>
      </c>
      <c r="C7" s="4" t="s">
        <v>14</v>
      </c>
      <c r="D7" s="4" t="s">
        <v>15</v>
      </c>
      <c r="E7" s="4" t="s">
        <v>31</v>
      </c>
      <c r="F7" s="5" t="s">
        <v>17</v>
      </c>
      <c r="G7" s="4" t="s">
        <v>32</v>
      </c>
      <c r="H7" s="4" t="s">
        <v>33</v>
      </c>
      <c r="I7" s="13" t="s">
        <v>20</v>
      </c>
      <c r="J7" s="13">
        <v>2026</v>
      </c>
      <c r="K7" s="13" t="s">
        <v>20</v>
      </c>
      <c r="L7" s="14" t="s">
        <v>34</v>
      </c>
    </row>
    <row r="8" spans="1:13" ht="72.75">
      <c r="A8" s="5">
        <v>207</v>
      </c>
      <c r="B8" s="12">
        <v>45995</v>
      </c>
      <c r="C8" s="4" t="s">
        <v>14</v>
      </c>
      <c r="D8" s="4" t="s">
        <v>15</v>
      </c>
      <c r="E8" s="4" t="s">
        <v>31</v>
      </c>
      <c r="F8" s="5" t="s">
        <v>17</v>
      </c>
      <c r="G8" s="4" t="s">
        <v>35</v>
      </c>
      <c r="H8" s="4" t="s">
        <v>33</v>
      </c>
      <c r="I8" s="13" t="s">
        <v>20</v>
      </c>
      <c r="J8" s="13">
        <v>2026</v>
      </c>
      <c r="K8" s="13" t="s">
        <v>20</v>
      </c>
      <c r="L8" s="14" t="s">
        <v>34</v>
      </c>
    </row>
    <row r="9" spans="1:13" ht="87">
      <c r="A9" s="5">
        <v>208</v>
      </c>
      <c r="B9" s="12">
        <v>45995</v>
      </c>
      <c r="C9" s="4" t="s">
        <v>14</v>
      </c>
      <c r="D9" s="4" t="s">
        <v>15</v>
      </c>
      <c r="E9" s="4" t="s">
        <v>31</v>
      </c>
      <c r="F9" s="5" t="s">
        <v>17</v>
      </c>
      <c r="G9" s="4" t="s">
        <v>36</v>
      </c>
      <c r="H9" s="4" t="s">
        <v>33</v>
      </c>
      <c r="I9" s="13" t="s">
        <v>20</v>
      </c>
      <c r="J9" s="13">
        <v>2026</v>
      </c>
      <c r="K9" s="13" t="s">
        <v>20</v>
      </c>
      <c r="L9" s="14" t="s">
        <v>34</v>
      </c>
    </row>
    <row r="10" spans="1:13" ht="101.25">
      <c r="A10" s="5">
        <v>209</v>
      </c>
      <c r="B10" s="12">
        <v>45996</v>
      </c>
      <c r="C10" s="15" t="s">
        <v>37</v>
      </c>
      <c r="D10" s="4" t="s">
        <v>15</v>
      </c>
      <c r="E10" s="4" t="s">
        <v>38</v>
      </c>
      <c r="F10" s="5" t="s">
        <v>17</v>
      </c>
      <c r="G10" s="4" t="s">
        <v>39</v>
      </c>
      <c r="H10" s="4" t="s">
        <v>40</v>
      </c>
      <c r="I10" s="13" t="s">
        <v>20</v>
      </c>
      <c r="J10" s="13">
        <v>2026</v>
      </c>
      <c r="K10" s="13" t="s">
        <v>20</v>
      </c>
      <c r="L10" s="14" t="s">
        <v>41</v>
      </c>
    </row>
    <row r="11" spans="1:13" ht="43.5">
      <c r="A11" s="5">
        <v>210</v>
      </c>
      <c r="B11" s="12">
        <v>45996</v>
      </c>
      <c r="C11" s="15" t="s">
        <v>37</v>
      </c>
      <c r="D11" s="4" t="s">
        <v>15</v>
      </c>
      <c r="E11" s="4" t="s">
        <v>42</v>
      </c>
      <c r="F11" s="5" t="s">
        <v>17</v>
      </c>
      <c r="G11" s="4" t="s">
        <v>43</v>
      </c>
      <c r="H11" s="4" t="s">
        <v>40</v>
      </c>
      <c r="I11" s="13" t="s">
        <v>20</v>
      </c>
      <c r="J11" s="13">
        <v>2026</v>
      </c>
      <c r="K11" s="13" t="s">
        <v>20</v>
      </c>
      <c r="L11" s="14" t="s">
        <v>41</v>
      </c>
    </row>
    <row r="12" spans="1:13" ht="87">
      <c r="A12" s="5">
        <v>211</v>
      </c>
      <c r="B12" s="12">
        <v>45996</v>
      </c>
      <c r="C12" s="15" t="s">
        <v>37</v>
      </c>
      <c r="D12" s="4" t="s">
        <v>15</v>
      </c>
      <c r="E12" s="4" t="s">
        <v>44</v>
      </c>
      <c r="F12" s="5" t="s">
        <v>17</v>
      </c>
      <c r="G12" s="4" t="s">
        <v>45</v>
      </c>
      <c r="H12" s="4" t="s">
        <v>40</v>
      </c>
      <c r="I12" s="13" t="s">
        <v>20</v>
      </c>
      <c r="J12" s="13">
        <v>2026</v>
      </c>
      <c r="K12" s="13" t="s">
        <v>20</v>
      </c>
      <c r="L12" s="14" t="s">
        <v>41</v>
      </c>
    </row>
    <row r="13" spans="1:13" ht="43.5">
      <c r="A13" s="5">
        <v>212</v>
      </c>
      <c r="B13" s="12">
        <v>45996</v>
      </c>
      <c r="C13" s="15" t="s">
        <v>37</v>
      </c>
      <c r="D13" s="4" t="s">
        <v>15</v>
      </c>
      <c r="E13" s="4" t="s">
        <v>46</v>
      </c>
      <c r="F13" s="5" t="s">
        <v>17</v>
      </c>
      <c r="G13" s="4" t="s">
        <v>47</v>
      </c>
      <c r="H13" s="4" t="s">
        <v>40</v>
      </c>
      <c r="I13" s="13" t="s">
        <v>20</v>
      </c>
      <c r="J13" s="13">
        <v>2026</v>
      </c>
      <c r="K13" s="13" t="s">
        <v>20</v>
      </c>
      <c r="L13" s="14" t="s">
        <v>41</v>
      </c>
    </row>
    <row r="14" spans="1:13" ht="57.75">
      <c r="A14" s="5">
        <v>213</v>
      </c>
      <c r="B14" s="12">
        <v>45996</v>
      </c>
      <c r="C14" s="15" t="s">
        <v>37</v>
      </c>
      <c r="D14" s="4" t="s">
        <v>15</v>
      </c>
      <c r="E14" s="4" t="s">
        <v>48</v>
      </c>
      <c r="F14" s="5" t="s">
        <v>17</v>
      </c>
      <c r="G14" s="4" t="s">
        <v>49</v>
      </c>
      <c r="H14" s="4" t="s">
        <v>40</v>
      </c>
      <c r="I14" s="13" t="s">
        <v>20</v>
      </c>
      <c r="J14" s="13">
        <v>2026</v>
      </c>
      <c r="K14" s="13" t="s">
        <v>20</v>
      </c>
      <c r="L14" s="14" t="s">
        <v>41</v>
      </c>
    </row>
    <row r="15" spans="1:13" ht="57.75">
      <c r="A15" s="5">
        <v>214</v>
      </c>
      <c r="B15" s="12">
        <v>46006</v>
      </c>
      <c r="C15" s="15" t="s">
        <v>50</v>
      </c>
      <c r="D15" s="4" t="s">
        <v>15</v>
      </c>
      <c r="E15" s="4" t="s">
        <v>51</v>
      </c>
      <c r="F15" s="5" t="s">
        <v>17</v>
      </c>
      <c r="G15" s="4" t="s">
        <v>52</v>
      </c>
      <c r="H15" s="4" t="s">
        <v>53</v>
      </c>
      <c r="I15" s="13" t="s">
        <v>20</v>
      </c>
      <c r="J15" s="13">
        <v>2026</v>
      </c>
      <c r="K15" s="13" t="s">
        <v>20</v>
      </c>
      <c r="L15" s="14" t="s">
        <v>54</v>
      </c>
    </row>
    <row r="16" spans="1:13" ht="72.75">
      <c r="A16" s="5">
        <v>215</v>
      </c>
      <c r="B16" s="12">
        <v>46044</v>
      </c>
      <c r="C16" s="4" t="s">
        <v>14</v>
      </c>
      <c r="D16" s="4" t="s">
        <v>15</v>
      </c>
      <c r="E16" s="4" t="s">
        <v>31</v>
      </c>
      <c r="F16" s="5" t="s">
        <v>17</v>
      </c>
      <c r="G16" s="4" t="s">
        <v>55</v>
      </c>
      <c r="H16" s="4" t="s">
        <v>56</v>
      </c>
      <c r="I16" s="13" t="s">
        <v>20</v>
      </c>
      <c r="J16" s="13">
        <v>2026</v>
      </c>
      <c r="K16" s="13" t="s">
        <v>20</v>
      </c>
      <c r="L16" s="14" t="s">
        <v>57</v>
      </c>
    </row>
    <row r="17" spans="1:13" ht="87">
      <c r="A17" s="5">
        <v>216</v>
      </c>
      <c r="B17" s="12">
        <v>46031</v>
      </c>
      <c r="C17" s="4" t="s">
        <v>37</v>
      </c>
      <c r="D17" s="4" t="s">
        <v>58</v>
      </c>
      <c r="E17" s="4" t="s">
        <v>59</v>
      </c>
      <c r="F17" s="5" t="s">
        <v>17</v>
      </c>
      <c r="G17" s="4" t="s">
        <v>60</v>
      </c>
      <c r="H17" s="4" t="s">
        <v>61</v>
      </c>
      <c r="I17" s="13" t="s">
        <v>20</v>
      </c>
      <c r="J17" s="13">
        <v>2026</v>
      </c>
      <c r="K17" s="13" t="s">
        <v>20</v>
      </c>
      <c r="L17" s="14" t="s">
        <v>57</v>
      </c>
      <c r="M17" s="7" t="s">
        <v>62</v>
      </c>
    </row>
    <row r="18" spans="1:13">
      <c r="A18" s="5"/>
      <c r="B18" s="12"/>
      <c r="C18" s="15"/>
      <c r="D18" s="4"/>
      <c r="G18" s="4"/>
      <c r="H18" s="4"/>
      <c r="I18" s="13"/>
      <c r="J18" s="13"/>
      <c r="K18" s="13"/>
      <c r="L18" s="14"/>
    </row>
    <row r="19" spans="1:13">
      <c r="A19" s="5"/>
      <c r="B19" s="12"/>
      <c r="C19" s="4"/>
      <c r="D19" s="4"/>
      <c r="G19" s="4"/>
      <c r="H19" s="4"/>
      <c r="I19" s="13"/>
      <c r="J19" s="13"/>
      <c r="K19" s="13"/>
      <c r="L19" s="14"/>
    </row>
    <row r="20" spans="1:13">
      <c r="A20" s="5"/>
      <c r="B20" s="12"/>
      <c r="C20" s="4"/>
      <c r="D20" s="4"/>
      <c r="G20" s="4"/>
      <c r="H20" s="4"/>
      <c r="I20" s="13"/>
      <c r="J20" s="13"/>
      <c r="K20" s="13"/>
      <c r="L20" s="16"/>
    </row>
    <row r="21" spans="1:13">
      <c r="A21" s="17"/>
      <c r="B21" s="18"/>
      <c r="C21" s="19"/>
      <c r="D21" s="19"/>
      <c r="E21" s="19"/>
      <c r="F21" s="17"/>
      <c r="G21" s="19"/>
      <c r="H21" s="19"/>
      <c r="I21" s="20"/>
      <c r="J21" s="20"/>
      <c r="K21" s="20"/>
      <c r="L21" s="20"/>
      <c r="M21" s="19"/>
    </row>
    <row r="22" spans="1:13" ht="45.75">
      <c r="A22" s="5"/>
      <c r="B22" s="21" t="s">
        <v>3</v>
      </c>
      <c r="C22" s="22" t="s">
        <v>63</v>
      </c>
      <c r="D22" s="23" t="s">
        <v>64</v>
      </c>
      <c r="E22" s="24" t="s">
        <v>65</v>
      </c>
      <c r="F22" s="25" t="s">
        <v>66</v>
      </c>
      <c r="G22" s="26" t="s">
        <v>67</v>
      </c>
      <c r="H22" s="27" t="s">
        <v>68</v>
      </c>
      <c r="I22" s="27" t="s">
        <v>69</v>
      </c>
      <c r="J22" s="27" t="s">
        <v>70</v>
      </c>
      <c r="K22" s="27" t="s">
        <v>71</v>
      </c>
      <c r="L22" s="28" t="s">
        <v>72</v>
      </c>
      <c r="M22" s="26" t="s">
        <v>67</v>
      </c>
    </row>
    <row r="23" spans="1:13">
      <c r="A23" s="5"/>
      <c r="B23" s="15" t="s">
        <v>22</v>
      </c>
      <c r="C23" s="13">
        <f t="shared" ref="C23:C31" si="0">COUNTIF(C$4:C$20,B23)</f>
        <v>2</v>
      </c>
      <c r="D23" s="13">
        <f t="shared" ref="D23:D31" si="1">COUNTIFS(C$4:C$20,B23,I$4:I$20,"Yes")</f>
        <v>2</v>
      </c>
      <c r="E23" s="13">
        <f t="shared" ref="E23:E31" si="2">COUNTIFS(C$4:C$21,B23,K$4:K$21,"Yes")</f>
        <v>2</v>
      </c>
      <c r="F23" s="5">
        <f>COUNTIFS(C$4:C$20,B23,F$4:F$20,"Y")</f>
        <v>2</v>
      </c>
      <c r="H23" s="7" t="str">
        <f>B23</f>
        <v>SITSA</v>
      </c>
      <c r="I23" s="29">
        <f t="shared" ref="I23:I31" si="3">COUNTIFS(C$4:C$21,B23,K$4:K$21,"Yes")</f>
        <v>2</v>
      </c>
      <c r="J23" s="30">
        <f t="shared" ref="J23:J31" si="4">COUNTIFS(C$4:C$21,B23,I$4:I$21,"N/A")</f>
        <v>0</v>
      </c>
      <c r="K23" s="6">
        <f t="shared" ref="K23:K31" si="5">COUNTIFS(C$4:C$21,B23,K$4:K$21,"",F$4:F$21,"Y")</f>
        <v>0</v>
      </c>
      <c r="L23" s="13">
        <f t="shared" ref="L23:L31" si="6">COUNTIFS(C$4:C$21,B23,I$4:I$21,"")</f>
        <v>0</v>
      </c>
      <c r="M23" s="7" t="str">
        <f>IF(L23=0,"","Pending Update Consideration")</f>
        <v/>
      </c>
    </row>
    <row r="24" spans="1:13">
      <c r="A24" s="5"/>
      <c r="B24" s="15" t="s">
        <v>50</v>
      </c>
      <c r="C24" s="13">
        <f t="shared" si="0"/>
        <v>1</v>
      </c>
      <c r="D24" s="13">
        <f t="shared" si="1"/>
        <v>1</v>
      </c>
      <c r="E24" s="13">
        <f t="shared" si="2"/>
        <v>1</v>
      </c>
      <c r="F24" s="5">
        <f t="shared" ref="F24:F31" si="7">COUNTIFS(C$4:C$20,B24,F$4:F$20,"Y")</f>
        <v>1</v>
      </c>
      <c r="G24" s="7"/>
      <c r="H24" s="7" t="str">
        <f t="shared" ref="H24:H31" si="8">B24</f>
        <v>D1 RITSA</v>
      </c>
      <c r="I24" s="31">
        <f t="shared" si="3"/>
        <v>1</v>
      </c>
      <c r="J24" s="32">
        <f t="shared" si="4"/>
        <v>0</v>
      </c>
      <c r="K24" s="6">
        <f t="shared" si="5"/>
        <v>0</v>
      </c>
      <c r="L24" s="13">
        <f t="shared" si="6"/>
        <v>0</v>
      </c>
      <c r="M24" s="7" t="str">
        <f t="shared" ref="M24:M31" si="9">IF(L24=0,"","Pending Update Consideration")</f>
        <v/>
      </c>
    </row>
    <row r="25" spans="1:13">
      <c r="A25" s="5"/>
      <c r="B25" s="15" t="s">
        <v>73</v>
      </c>
      <c r="C25" s="13">
        <f t="shared" si="0"/>
        <v>0</v>
      </c>
      <c r="D25" s="13">
        <f t="shared" si="1"/>
        <v>0</v>
      </c>
      <c r="E25" s="13">
        <f t="shared" si="2"/>
        <v>0</v>
      </c>
      <c r="F25" s="5">
        <f t="shared" si="7"/>
        <v>0</v>
      </c>
      <c r="G25" s="7"/>
      <c r="H25" s="7" t="str">
        <f t="shared" si="8"/>
        <v>D2 RITSA</v>
      </c>
      <c r="I25" s="31">
        <f t="shared" si="3"/>
        <v>0</v>
      </c>
      <c r="J25" s="32">
        <f t="shared" si="4"/>
        <v>0</v>
      </c>
      <c r="K25" s="6">
        <f t="shared" si="5"/>
        <v>0</v>
      </c>
      <c r="L25" s="13">
        <f t="shared" si="6"/>
        <v>0</v>
      </c>
      <c r="M25" s="7" t="str">
        <f t="shared" si="9"/>
        <v/>
      </c>
    </row>
    <row r="26" spans="1:13">
      <c r="A26" s="5"/>
      <c r="B26" s="15" t="s">
        <v>74</v>
      </c>
      <c r="C26" s="13">
        <f t="shared" si="0"/>
        <v>0</v>
      </c>
      <c r="D26" s="13">
        <f t="shared" si="1"/>
        <v>0</v>
      </c>
      <c r="E26" s="13">
        <f t="shared" si="2"/>
        <v>0</v>
      </c>
      <c r="F26" s="5">
        <f t="shared" si="7"/>
        <v>0</v>
      </c>
      <c r="G26" s="7"/>
      <c r="H26" s="7" t="str">
        <f t="shared" si="8"/>
        <v>D3 RITSA</v>
      </c>
      <c r="I26" s="31">
        <f t="shared" si="3"/>
        <v>0</v>
      </c>
      <c r="J26" s="32">
        <f t="shared" si="4"/>
        <v>0</v>
      </c>
      <c r="K26" s="6">
        <f t="shared" si="5"/>
        <v>0</v>
      </c>
      <c r="L26" s="13">
        <f t="shared" si="6"/>
        <v>0</v>
      </c>
      <c r="M26" s="7" t="str">
        <f t="shared" si="9"/>
        <v/>
      </c>
    </row>
    <row r="27" spans="1:13">
      <c r="A27" s="5"/>
      <c r="B27" s="15" t="s">
        <v>14</v>
      </c>
      <c r="C27" s="13">
        <f t="shared" si="0"/>
        <v>5</v>
      </c>
      <c r="D27" s="13">
        <f t="shared" si="1"/>
        <v>5</v>
      </c>
      <c r="E27" s="13">
        <f t="shared" si="2"/>
        <v>4</v>
      </c>
      <c r="F27" s="5">
        <f t="shared" si="7"/>
        <v>5</v>
      </c>
      <c r="G27" s="7"/>
      <c r="H27" s="7" t="str">
        <f t="shared" si="8"/>
        <v>D4/6 RITSA</v>
      </c>
      <c r="I27" s="31">
        <f t="shared" si="3"/>
        <v>4</v>
      </c>
      <c r="J27" s="32">
        <f t="shared" si="4"/>
        <v>0</v>
      </c>
      <c r="K27" s="6">
        <f t="shared" si="5"/>
        <v>1</v>
      </c>
      <c r="L27" s="13">
        <f t="shared" si="6"/>
        <v>0</v>
      </c>
      <c r="M27" s="7" t="str">
        <f t="shared" si="9"/>
        <v/>
      </c>
    </row>
    <row r="28" spans="1:13">
      <c r="A28" s="5"/>
      <c r="B28" s="15" t="s">
        <v>37</v>
      </c>
      <c r="C28" s="13">
        <f t="shared" si="0"/>
        <v>6</v>
      </c>
      <c r="D28" s="13">
        <f t="shared" si="1"/>
        <v>6</v>
      </c>
      <c r="E28" s="13">
        <f t="shared" si="2"/>
        <v>6</v>
      </c>
      <c r="F28" s="5">
        <f t="shared" si="7"/>
        <v>6</v>
      </c>
      <c r="G28" s="33"/>
      <c r="H28" s="7" t="str">
        <f t="shared" si="8"/>
        <v>D5 RITSA</v>
      </c>
      <c r="I28" s="31">
        <f t="shared" si="3"/>
        <v>6</v>
      </c>
      <c r="J28" s="32">
        <f t="shared" si="4"/>
        <v>0</v>
      </c>
      <c r="K28" s="6">
        <f t="shared" si="5"/>
        <v>0</v>
      </c>
      <c r="L28" s="13">
        <f t="shared" si="6"/>
        <v>0</v>
      </c>
      <c r="M28" s="7" t="str">
        <f t="shared" si="9"/>
        <v/>
      </c>
    </row>
    <row r="29" spans="1:13">
      <c r="A29" s="5"/>
      <c r="B29" s="15" t="s">
        <v>75</v>
      </c>
      <c r="C29" s="13">
        <f t="shared" si="0"/>
        <v>0</v>
      </c>
      <c r="D29" s="13">
        <f t="shared" si="1"/>
        <v>0</v>
      </c>
      <c r="E29" s="13">
        <f t="shared" si="2"/>
        <v>0</v>
      </c>
      <c r="F29" s="5">
        <f t="shared" si="7"/>
        <v>0</v>
      </c>
      <c r="G29" s="7"/>
      <c r="H29" s="7" t="str">
        <f t="shared" si="8"/>
        <v>D7 RITSA</v>
      </c>
      <c r="I29" s="31">
        <f t="shared" si="3"/>
        <v>0</v>
      </c>
      <c r="J29" s="32">
        <f t="shared" si="4"/>
        <v>0</v>
      </c>
      <c r="K29" s="6">
        <f t="shared" si="5"/>
        <v>0</v>
      </c>
      <c r="L29" s="13">
        <f t="shared" si="6"/>
        <v>0</v>
      </c>
      <c r="M29" s="7" t="str">
        <f t="shared" si="9"/>
        <v/>
      </c>
    </row>
    <row r="30" spans="1:13">
      <c r="A30" s="5"/>
      <c r="B30" s="15" t="s">
        <v>76</v>
      </c>
      <c r="C30" s="13">
        <f t="shared" si="0"/>
        <v>0</v>
      </c>
      <c r="D30" s="13">
        <f t="shared" si="1"/>
        <v>0</v>
      </c>
      <c r="E30" s="13">
        <f t="shared" si="2"/>
        <v>0</v>
      </c>
      <c r="F30" s="5">
        <f t="shared" si="7"/>
        <v>0</v>
      </c>
      <c r="G30" s="7"/>
      <c r="H30" s="7" t="str">
        <f t="shared" si="8"/>
        <v>FTE RITSA</v>
      </c>
      <c r="I30" s="31">
        <f t="shared" si="3"/>
        <v>0</v>
      </c>
      <c r="J30" s="32">
        <f t="shared" si="4"/>
        <v>0</v>
      </c>
      <c r="K30" s="6">
        <f t="shared" si="5"/>
        <v>0</v>
      </c>
      <c r="L30" s="13">
        <f t="shared" si="6"/>
        <v>0</v>
      </c>
      <c r="M30" s="7" t="str">
        <f t="shared" si="9"/>
        <v/>
      </c>
    </row>
    <row r="31" spans="1:13">
      <c r="A31" s="5"/>
      <c r="B31" s="34" t="s">
        <v>77</v>
      </c>
      <c r="C31" s="35">
        <f t="shared" si="0"/>
        <v>0</v>
      </c>
      <c r="D31" s="35">
        <f t="shared" si="1"/>
        <v>0</v>
      </c>
      <c r="E31" s="35">
        <f t="shared" si="2"/>
        <v>0</v>
      </c>
      <c r="F31" s="36">
        <f t="shared" si="7"/>
        <v>0</v>
      </c>
      <c r="G31" s="37"/>
      <c r="H31" s="37" t="str">
        <f t="shared" si="8"/>
        <v>All Architectures</v>
      </c>
      <c r="I31" s="38">
        <f t="shared" si="3"/>
        <v>0</v>
      </c>
      <c r="J31" s="39">
        <f t="shared" si="4"/>
        <v>0</v>
      </c>
      <c r="K31" s="40">
        <f t="shared" si="5"/>
        <v>0</v>
      </c>
      <c r="L31" s="35">
        <f t="shared" si="6"/>
        <v>0</v>
      </c>
      <c r="M31" s="41" t="str">
        <f t="shared" si="9"/>
        <v/>
      </c>
    </row>
    <row r="32" spans="1:13">
      <c r="A32" s="5"/>
      <c r="B32" s="5" t="s">
        <v>78</v>
      </c>
      <c r="C32" s="13">
        <f>SUM(C23:C31)</f>
        <v>14</v>
      </c>
      <c r="D32" s="13">
        <f>SUM(D23:D31)</f>
        <v>14</v>
      </c>
      <c r="E32" s="13">
        <f>SUM(E23:E31)</f>
        <v>13</v>
      </c>
      <c r="F32" s="5">
        <f>SUM(F23:F31)</f>
        <v>14</v>
      </c>
      <c r="G32" s="7"/>
      <c r="H32" s="7"/>
      <c r="I32" s="42">
        <f>SUM(I23:I31)</f>
        <v>13</v>
      </c>
      <c r="J32" s="42">
        <f>SUM(J23:J31)</f>
        <v>0</v>
      </c>
      <c r="K32" s="42">
        <f>SUM(K23:K31)</f>
        <v>1</v>
      </c>
      <c r="L32" s="42">
        <f>SUM(L23:L31)</f>
        <v>0</v>
      </c>
      <c r="M32" s="43"/>
    </row>
    <row r="33" spans="1:13">
      <c r="A33" s="5"/>
      <c r="B33" s="5"/>
      <c r="C33" s="7"/>
      <c r="D33" s="7"/>
      <c r="E33" s="7"/>
      <c r="G33" s="7"/>
      <c r="H33" s="7"/>
      <c r="I33" s="13"/>
      <c r="J33" s="13"/>
      <c r="K33" s="44"/>
      <c r="L33" s="44"/>
      <c r="M33" s="43"/>
    </row>
    <row r="34" spans="1:13">
      <c r="A34" s="5"/>
      <c r="B34" s="5"/>
      <c r="C34" s="7"/>
      <c r="D34" s="7"/>
      <c r="E34" s="7"/>
      <c r="G34" s="7"/>
      <c r="H34" s="7"/>
      <c r="I34" s="13"/>
      <c r="J34" s="13"/>
      <c r="K34" s="44"/>
      <c r="L34" s="44"/>
      <c r="M34" s="43"/>
    </row>
    <row r="35" spans="1:13">
      <c r="A35" s="5"/>
      <c r="B35" s="5"/>
      <c r="C35" s="7"/>
      <c r="D35" s="7"/>
      <c r="E35" s="7"/>
      <c r="G35" s="7"/>
      <c r="H35" s="7"/>
      <c r="I35" s="13"/>
      <c r="J35" s="13"/>
      <c r="K35" s="44"/>
      <c r="L35" s="44"/>
      <c r="M35" s="33"/>
    </row>
    <row r="36" spans="1:13">
      <c r="A36" s="5"/>
      <c r="B36" s="5"/>
      <c r="C36" s="7"/>
      <c r="D36" s="7"/>
      <c r="E36" s="7"/>
      <c r="G36" s="7"/>
      <c r="H36" s="7"/>
      <c r="I36" s="13"/>
      <c r="J36" s="13"/>
      <c r="K36" s="44"/>
      <c r="L36" s="44"/>
      <c r="M36" s="33"/>
    </row>
    <row r="37" spans="1:13">
      <c r="A37" s="5"/>
      <c r="B37" s="5"/>
      <c r="C37" s="7"/>
      <c r="D37" s="7"/>
      <c r="E37" s="7"/>
      <c r="G37" s="7"/>
      <c r="H37" s="7"/>
      <c r="I37" s="13"/>
      <c r="J37" s="13"/>
      <c r="K37" s="44"/>
      <c r="L37" s="44"/>
      <c r="M37" s="33"/>
    </row>
    <row r="38" spans="1:13">
      <c r="A38" s="5"/>
      <c r="B38" s="5"/>
      <c r="C38" s="7"/>
      <c r="D38" s="7"/>
      <c r="E38" s="7"/>
      <c r="G38" s="7"/>
      <c r="H38" s="7"/>
      <c r="I38" s="13"/>
      <c r="J38" s="13"/>
      <c r="K38" s="44"/>
      <c r="L38" s="44"/>
      <c r="M38" s="33"/>
    </row>
    <row r="39" spans="1:13">
      <c r="A39" s="5"/>
      <c r="B39" s="5"/>
      <c r="C39" s="7"/>
      <c r="D39" s="7"/>
      <c r="E39" s="7"/>
      <c r="G39" s="7"/>
      <c r="H39" s="7"/>
      <c r="I39" s="13"/>
      <c r="J39" s="13"/>
      <c r="K39" s="44"/>
      <c r="L39" s="44"/>
      <c r="M39" s="33"/>
    </row>
    <row r="40" spans="1:13">
      <c r="A40" s="5"/>
      <c r="B40" s="5"/>
      <c r="C40" s="7"/>
      <c r="D40" s="7"/>
      <c r="E40" s="7"/>
      <c r="G40" s="7"/>
      <c r="H40" s="7"/>
      <c r="I40" s="13"/>
      <c r="J40" s="13"/>
      <c r="K40" s="13"/>
      <c r="L40" s="13"/>
    </row>
    <row r="41" spans="1:13">
      <c r="A41" s="5"/>
      <c r="B41" s="5"/>
      <c r="C41" s="7"/>
      <c r="D41" s="7"/>
      <c r="E41" s="7"/>
      <c r="G41" s="7"/>
      <c r="H41" s="7"/>
      <c r="I41" s="13"/>
      <c r="J41" s="13"/>
      <c r="K41" s="13"/>
      <c r="L41" s="13"/>
    </row>
    <row r="42" spans="1:13">
      <c r="A42" s="5"/>
      <c r="B42" s="5"/>
      <c r="C42" s="7"/>
      <c r="D42" s="7"/>
      <c r="E42" s="7"/>
      <c r="G42" s="7"/>
      <c r="H42" s="7"/>
      <c r="I42" s="13"/>
      <c r="J42" s="13"/>
      <c r="K42" s="13"/>
      <c r="L42" s="13"/>
    </row>
    <row r="43" spans="1:13">
      <c r="A43" s="5"/>
      <c r="B43" s="5"/>
      <c r="C43" s="7"/>
      <c r="D43" s="7"/>
      <c r="E43" s="7"/>
      <c r="G43" s="7"/>
      <c r="H43" s="7"/>
      <c r="I43" s="13"/>
      <c r="J43" s="13"/>
      <c r="K43" s="13"/>
      <c r="L43" s="13"/>
    </row>
    <row r="44" spans="1:13">
      <c r="A44" s="5"/>
      <c r="B44" s="5"/>
      <c r="C44" s="7"/>
      <c r="D44" s="7"/>
      <c r="E44" s="7"/>
      <c r="G44" s="7"/>
      <c r="H44" s="7"/>
      <c r="I44" s="13"/>
      <c r="J44" s="13"/>
      <c r="K44" s="13"/>
      <c r="L44" s="13"/>
    </row>
    <row r="45" spans="1:13">
      <c r="A45" s="5"/>
      <c r="B45" s="5"/>
      <c r="C45" s="7"/>
      <c r="D45" s="7"/>
      <c r="E45" s="7"/>
      <c r="G45" s="7"/>
      <c r="H45" s="7"/>
      <c r="I45" s="13"/>
      <c r="J45" s="13"/>
      <c r="K45" s="13"/>
      <c r="L45" s="13"/>
    </row>
    <row r="46" spans="1:13">
      <c r="A46" s="5"/>
      <c r="B46" s="5"/>
      <c r="C46" s="7"/>
      <c r="D46" s="7"/>
      <c r="E46" s="7"/>
      <c r="G46" s="7"/>
      <c r="H46" s="7"/>
      <c r="I46" s="13"/>
      <c r="J46" s="13"/>
      <c r="K46" s="13"/>
      <c r="L46" s="13"/>
    </row>
    <row r="47" spans="1:13">
      <c r="A47" s="5"/>
      <c r="B47" s="5"/>
      <c r="C47" s="7"/>
      <c r="D47" s="7"/>
      <c r="E47" s="7"/>
      <c r="G47" s="7"/>
      <c r="H47" s="7"/>
      <c r="I47" s="13"/>
      <c r="J47" s="13"/>
      <c r="K47" s="13"/>
      <c r="L47" s="13"/>
    </row>
    <row r="48" spans="1:13">
      <c r="A48" s="5"/>
      <c r="B48" s="5"/>
      <c r="C48" s="7"/>
      <c r="D48" s="7"/>
      <c r="E48" s="7"/>
      <c r="G48" s="7"/>
      <c r="H48" s="7"/>
      <c r="I48" s="13"/>
      <c r="J48" s="13"/>
      <c r="K48" s="13"/>
      <c r="L48" s="13"/>
    </row>
    <row r="49" spans="1:12">
      <c r="A49" s="5"/>
      <c r="B49" s="5"/>
      <c r="C49" s="7"/>
      <c r="D49" s="7"/>
      <c r="E49" s="7"/>
      <c r="G49" s="7"/>
      <c r="H49" s="7"/>
      <c r="I49" s="13"/>
      <c r="J49" s="13"/>
      <c r="K49" s="13"/>
      <c r="L49" s="13"/>
    </row>
    <row r="50" spans="1:12">
      <c r="A50" s="5"/>
      <c r="B50" s="5"/>
      <c r="C50" s="7"/>
      <c r="D50" s="7"/>
      <c r="E50" s="7"/>
      <c r="G50" s="7"/>
      <c r="H50" s="7"/>
      <c r="I50" s="13"/>
      <c r="J50" s="13"/>
      <c r="K50" s="13"/>
      <c r="L50" s="13"/>
    </row>
    <row r="51" spans="1:12">
      <c r="A51" s="5"/>
      <c r="B51" s="5"/>
      <c r="C51" s="7"/>
      <c r="D51" s="7"/>
      <c r="E51" s="7"/>
      <c r="G51" s="7"/>
      <c r="H51" s="7"/>
      <c r="I51" s="13"/>
      <c r="J51" s="13"/>
      <c r="K51" s="13"/>
      <c r="L51" s="13"/>
    </row>
    <row r="52" spans="1:12">
      <c r="A52" s="5"/>
      <c r="B52" s="5"/>
      <c r="C52" s="7"/>
      <c r="D52" s="7"/>
      <c r="E52" s="7"/>
      <c r="G52" s="7"/>
      <c r="H52" s="7"/>
      <c r="I52" s="13"/>
      <c r="J52" s="13"/>
      <c r="K52" s="13"/>
      <c r="L52" s="13"/>
    </row>
    <row r="53" spans="1:12">
      <c r="A53" s="5"/>
      <c r="B53" s="5"/>
      <c r="C53" s="7"/>
      <c r="D53" s="7"/>
      <c r="E53" s="7"/>
      <c r="G53" s="7"/>
      <c r="H53" s="7"/>
      <c r="I53" s="13"/>
      <c r="J53" s="13"/>
      <c r="K53" s="13"/>
      <c r="L53" s="13"/>
    </row>
    <row r="54" spans="1:12">
      <c r="A54" s="5"/>
      <c r="B54" s="5"/>
      <c r="C54" s="7"/>
      <c r="D54" s="7"/>
      <c r="E54" s="7"/>
      <c r="G54" s="7"/>
      <c r="H54" s="7"/>
      <c r="I54" s="13"/>
      <c r="J54" s="13"/>
      <c r="K54" s="13"/>
      <c r="L54" s="13"/>
    </row>
    <row r="55" spans="1:12">
      <c r="A55" s="5"/>
      <c r="B55" s="5"/>
      <c r="C55" s="7"/>
      <c r="D55" s="7"/>
      <c r="E55" s="7"/>
      <c r="G55" s="7"/>
      <c r="H55" s="7"/>
      <c r="I55" s="13"/>
      <c r="J55" s="13"/>
      <c r="K55" s="13"/>
      <c r="L55" s="13"/>
    </row>
    <row r="56" spans="1:12">
      <c r="A56" s="5"/>
      <c r="B56" s="5"/>
      <c r="C56" s="7"/>
      <c r="D56" s="7"/>
      <c r="E56" s="7"/>
      <c r="G56" s="7"/>
      <c r="H56" s="7"/>
      <c r="I56" s="13"/>
      <c r="J56" s="13"/>
      <c r="K56" s="13"/>
      <c r="L56" s="13"/>
    </row>
    <row r="57" spans="1:12">
      <c r="A57" s="5"/>
      <c r="B57" s="5"/>
      <c r="C57" s="7"/>
      <c r="D57" s="7"/>
      <c r="E57" s="7"/>
      <c r="G57" s="7"/>
      <c r="H57" s="7"/>
      <c r="I57" s="13"/>
      <c r="J57" s="13"/>
      <c r="K57" s="13"/>
      <c r="L57" s="13"/>
    </row>
    <row r="58" spans="1:12">
      <c r="A58" s="5"/>
      <c r="B58" s="5"/>
      <c r="C58" s="7"/>
      <c r="D58" s="7"/>
      <c r="E58" s="7"/>
      <c r="G58" s="7"/>
      <c r="H58" s="7"/>
      <c r="I58" s="13"/>
      <c r="J58" s="13"/>
      <c r="K58" s="13"/>
      <c r="L58" s="13"/>
    </row>
    <row r="59" spans="1:12">
      <c r="A59" s="5"/>
      <c r="B59" s="5"/>
      <c r="C59" s="7"/>
      <c r="D59" s="7"/>
      <c r="E59" s="7"/>
      <c r="G59" s="7"/>
      <c r="H59" s="7"/>
      <c r="I59" s="13"/>
      <c r="J59" s="13"/>
      <c r="K59" s="13"/>
      <c r="L59" s="13"/>
    </row>
    <row r="60" spans="1:12">
      <c r="A60" s="5"/>
      <c r="B60" s="5"/>
      <c r="C60" s="7"/>
      <c r="D60" s="7"/>
      <c r="E60" s="7"/>
      <c r="G60" s="7"/>
      <c r="H60" s="7"/>
      <c r="I60" s="13"/>
      <c r="J60" s="13"/>
      <c r="K60" s="13"/>
      <c r="L60" s="13"/>
    </row>
    <row r="61" spans="1:12">
      <c r="A61" s="5"/>
      <c r="B61" s="5"/>
      <c r="C61" s="7"/>
      <c r="D61" s="7"/>
      <c r="E61" s="7"/>
      <c r="G61" s="7"/>
      <c r="H61" s="7"/>
      <c r="I61" s="13"/>
      <c r="J61" s="13"/>
      <c r="K61" s="13"/>
      <c r="L61" s="13"/>
    </row>
    <row r="62" spans="1:12">
      <c r="A62" s="5"/>
      <c r="B62" s="5"/>
      <c r="C62" s="7"/>
      <c r="D62" s="7"/>
      <c r="E62" s="7"/>
      <c r="G62" s="7"/>
      <c r="H62" s="7"/>
      <c r="I62" s="13"/>
      <c r="J62" s="13"/>
      <c r="K62" s="13"/>
      <c r="L62" s="13"/>
    </row>
    <row r="63" spans="1:12">
      <c r="A63" s="5"/>
      <c r="B63" s="5"/>
      <c r="C63" s="7"/>
      <c r="D63" s="7"/>
      <c r="E63" s="7"/>
      <c r="G63" s="7"/>
      <c r="H63" s="7"/>
      <c r="I63" s="13"/>
      <c r="J63" s="13"/>
      <c r="K63" s="13"/>
      <c r="L63" s="13"/>
    </row>
    <row r="64" spans="1:12">
      <c r="A64" s="5"/>
      <c r="B64" s="5"/>
      <c r="C64" s="7"/>
      <c r="D64" s="7"/>
      <c r="E64" s="7"/>
      <c r="G64" s="7"/>
      <c r="H64" s="7"/>
      <c r="I64" s="13"/>
      <c r="J64" s="13"/>
      <c r="K64" s="13"/>
      <c r="L64" s="13"/>
    </row>
    <row r="65" spans="1:12">
      <c r="A65" s="5"/>
      <c r="B65" s="5"/>
      <c r="C65" s="7"/>
      <c r="D65" s="7"/>
      <c r="E65" s="7"/>
      <c r="G65" s="7"/>
      <c r="H65" s="7"/>
      <c r="I65" s="13"/>
      <c r="J65" s="13"/>
      <c r="K65" s="13"/>
      <c r="L65" s="13"/>
    </row>
    <row r="66" spans="1:12">
      <c r="A66" s="5"/>
      <c r="B66" s="5"/>
      <c r="C66" s="7"/>
      <c r="D66" s="7"/>
      <c r="E66" s="7"/>
      <c r="G66" s="7"/>
      <c r="H66" s="7"/>
      <c r="I66" s="13"/>
      <c r="J66" s="13"/>
      <c r="K66" s="13"/>
      <c r="L66" s="13"/>
    </row>
    <row r="67" spans="1:12">
      <c r="A67" s="5"/>
      <c r="B67" s="5"/>
      <c r="C67" s="7"/>
      <c r="D67" s="7"/>
      <c r="E67" s="7"/>
      <c r="G67" s="7"/>
      <c r="H67" s="7"/>
      <c r="I67" s="13"/>
      <c r="J67" s="13"/>
      <c r="K67" s="13"/>
      <c r="L67" s="13"/>
    </row>
    <row r="68" spans="1:12">
      <c r="A68" s="5"/>
      <c r="B68" s="5"/>
      <c r="C68" s="7"/>
      <c r="D68" s="7"/>
      <c r="E68" s="7"/>
      <c r="G68" s="7"/>
      <c r="H68" s="7"/>
      <c r="I68" s="13"/>
      <c r="J68" s="13"/>
      <c r="K68" s="13"/>
      <c r="L68" s="13"/>
    </row>
    <row r="69" spans="1:12">
      <c r="A69" s="5"/>
      <c r="B69" s="5"/>
      <c r="C69" s="7"/>
      <c r="D69" s="7"/>
      <c r="E69" s="7"/>
      <c r="G69" s="7"/>
      <c r="H69" s="7"/>
      <c r="I69" s="13"/>
      <c r="J69" s="13"/>
      <c r="K69" s="13"/>
      <c r="L69" s="13"/>
    </row>
    <row r="70" spans="1:12">
      <c r="A70" s="5"/>
      <c r="B70" s="5"/>
      <c r="C70" s="7"/>
      <c r="D70" s="7"/>
      <c r="E70" s="7"/>
      <c r="G70" s="7"/>
      <c r="H70" s="7"/>
      <c r="I70" s="13"/>
      <c r="J70" s="13"/>
      <c r="K70" s="13"/>
      <c r="L70" s="13"/>
    </row>
    <row r="71" spans="1:12">
      <c r="A71" s="5"/>
      <c r="B71" s="5"/>
      <c r="C71" s="7"/>
      <c r="D71" s="7"/>
      <c r="E71" s="7"/>
      <c r="G71" s="7"/>
      <c r="H71" s="7"/>
      <c r="I71" s="13"/>
      <c r="J71" s="13"/>
      <c r="K71" s="13"/>
      <c r="L71" s="13"/>
    </row>
    <row r="72" spans="1:12">
      <c r="A72" s="5"/>
      <c r="B72" s="5"/>
      <c r="C72" s="7"/>
      <c r="D72" s="7"/>
      <c r="E72" s="7"/>
      <c r="G72" s="7"/>
      <c r="H72" s="7"/>
      <c r="I72" s="13"/>
      <c r="J72" s="13"/>
      <c r="K72" s="13"/>
      <c r="L72" s="13"/>
    </row>
    <row r="73" spans="1:12">
      <c r="A73" s="5"/>
      <c r="B73" s="5"/>
      <c r="C73" s="7"/>
      <c r="D73" s="7"/>
      <c r="E73" s="7"/>
      <c r="G73" s="7"/>
      <c r="H73" s="7"/>
      <c r="I73" s="13"/>
      <c r="J73" s="13"/>
      <c r="K73" s="13"/>
      <c r="L73" s="13"/>
    </row>
    <row r="74" spans="1:12">
      <c r="A74" s="5"/>
      <c r="B74" s="5"/>
      <c r="C74" s="7"/>
      <c r="D74" s="7"/>
      <c r="E74" s="7"/>
      <c r="G74" s="7"/>
      <c r="H74" s="7"/>
      <c r="I74" s="13"/>
      <c r="J74" s="13"/>
      <c r="K74" s="13"/>
      <c r="L74" s="13"/>
    </row>
    <row r="75" spans="1:12">
      <c r="A75" s="5"/>
      <c r="B75" s="5"/>
      <c r="C75" s="7"/>
      <c r="D75" s="7"/>
      <c r="E75" s="7"/>
      <c r="G75" s="7"/>
      <c r="H75" s="7"/>
      <c r="I75" s="13"/>
      <c r="J75" s="13"/>
      <c r="K75" s="13"/>
      <c r="L75" s="13"/>
    </row>
    <row r="76" spans="1:12">
      <c r="A76" s="5"/>
      <c r="B76" s="5"/>
      <c r="C76" s="7"/>
      <c r="D76" s="7"/>
      <c r="E76" s="7"/>
      <c r="G76" s="7"/>
      <c r="H76" s="7"/>
      <c r="I76" s="13"/>
      <c r="J76" s="13"/>
      <c r="K76" s="13"/>
      <c r="L76" s="13"/>
    </row>
    <row r="77" spans="1:12">
      <c r="A77" s="5"/>
      <c r="B77" s="5"/>
      <c r="C77" s="7"/>
      <c r="D77" s="7"/>
      <c r="E77" s="7"/>
      <c r="G77" s="7"/>
      <c r="H77" s="7"/>
      <c r="I77" s="13"/>
      <c r="J77" s="13"/>
      <c r="K77" s="13"/>
      <c r="L77" s="13"/>
    </row>
    <row r="78" spans="1:12">
      <c r="A78" s="5"/>
      <c r="B78" s="5"/>
      <c r="C78" s="7"/>
      <c r="D78" s="7"/>
      <c r="E78" s="7"/>
      <c r="G78" s="7"/>
      <c r="H78" s="7"/>
      <c r="I78" s="13"/>
      <c r="J78" s="13"/>
      <c r="K78" s="13"/>
      <c r="L78" s="13"/>
    </row>
    <row r="79" spans="1:12">
      <c r="A79" s="5"/>
      <c r="B79" s="5"/>
      <c r="C79" s="7"/>
      <c r="D79" s="7"/>
      <c r="E79" s="7"/>
      <c r="G79" s="7"/>
      <c r="H79" s="7"/>
      <c r="I79" s="13"/>
      <c r="J79" s="13"/>
      <c r="K79" s="13"/>
      <c r="L79" s="13"/>
    </row>
    <row r="80" spans="1:12">
      <c r="A80" s="5"/>
      <c r="B80" s="5"/>
      <c r="C80" s="7"/>
      <c r="D80" s="7"/>
      <c r="E80" s="7"/>
      <c r="G80" s="7"/>
      <c r="H80" s="7"/>
      <c r="I80" s="13"/>
      <c r="J80" s="13"/>
      <c r="K80" s="13"/>
      <c r="L80" s="13"/>
    </row>
    <row r="81" spans="1:12">
      <c r="A81" s="5"/>
      <c r="B81" s="5"/>
      <c r="C81" s="7"/>
      <c r="D81" s="7"/>
      <c r="E81" s="7"/>
      <c r="G81" s="7"/>
      <c r="H81" s="7"/>
      <c r="I81" s="13"/>
      <c r="J81" s="13"/>
      <c r="K81" s="13"/>
      <c r="L81" s="13"/>
    </row>
    <row r="82" spans="1:12">
      <c r="A82" s="5"/>
      <c r="B82" s="5"/>
      <c r="C82" s="7"/>
      <c r="D82" s="7"/>
      <c r="E82" s="7"/>
      <c r="G82" s="7"/>
      <c r="H82" s="7"/>
      <c r="I82" s="13"/>
      <c r="J82" s="13"/>
      <c r="K82" s="13"/>
      <c r="L82" s="13"/>
    </row>
    <row r="83" spans="1:12">
      <c r="A83" s="5"/>
      <c r="B83" s="5"/>
      <c r="C83" s="7"/>
      <c r="D83" s="7"/>
      <c r="E83" s="7"/>
      <c r="G83" s="7"/>
      <c r="H83" s="7"/>
      <c r="I83" s="13"/>
      <c r="J83" s="13"/>
      <c r="K83" s="13"/>
      <c r="L83" s="13"/>
    </row>
    <row r="84" spans="1:12">
      <c r="A84" s="5"/>
      <c r="B84" s="5"/>
      <c r="C84" s="7"/>
      <c r="D84" s="7"/>
      <c r="E84" s="7"/>
      <c r="G84" s="7"/>
      <c r="H84" s="7"/>
      <c r="I84" s="13"/>
      <c r="J84" s="13"/>
      <c r="K84" s="13"/>
      <c r="L84" s="13"/>
    </row>
    <row r="85" spans="1:12">
      <c r="A85" s="5"/>
      <c r="B85" s="5"/>
      <c r="C85" s="7"/>
      <c r="D85" s="7"/>
      <c r="E85" s="7"/>
      <c r="G85" s="7"/>
      <c r="H85" s="7"/>
      <c r="I85" s="13"/>
      <c r="J85" s="13"/>
      <c r="K85" s="13"/>
      <c r="L85" s="13"/>
    </row>
    <row r="86" spans="1:12">
      <c r="A86" s="5"/>
      <c r="B86" s="5"/>
      <c r="C86" s="7"/>
      <c r="D86" s="7"/>
      <c r="E86" s="7"/>
      <c r="G86" s="7"/>
      <c r="H86" s="7"/>
      <c r="I86" s="13"/>
      <c r="J86" s="13"/>
      <c r="K86" s="13"/>
      <c r="L86" s="13"/>
    </row>
    <row r="87" spans="1:12">
      <c r="A87" s="5"/>
      <c r="B87" s="5"/>
      <c r="C87" s="7"/>
      <c r="D87" s="7"/>
      <c r="E87" s="7"/>
      <c r="G87" s="7"/>
      <c r="H87" s="7"/>
      <c r="I87" s="13"/>
      <c r="J87" s="13"/>
      <c r="K87" s="13"/>
      <c r="L87" s="13"/>
    </row>
    <row r="88" spans="1:12">
      <c r="A88" s="5"/>
      <c r="B88" s="5"/>
      <c r="C88" s="7"/>
      <c r="D88" s="7"/>
      <c r="E88" s="7"/>
      <c r="G88" s="7"/>
      <c r="H88" s="7"/>
      <c r="I88" s="13"/>
      <c r="J88" s="13"/>
      <c r="K88" s="13"/>
      <c r="L88" s="13"/>
    </row>
    <row r="89" spans="1:12">
      <c r="A89" s="5"/>
      <c r="B89" s="5"/>
      <c r="C89" s="7"/>
      <c r="D89" s="7"/>
      <c r="E89" s="7"/>
      <c r="G89" s="7"/>
      <c r="H89" s="7"/>
      <c r="I89" s="13"/>
      <c r="J89" s="13"/>
      <c r="K89" s="13"/>
      <c r="L89" s="13"/>
    </row>
    <row r="90" spans="1:12">
      <c r="A90" s="5"/>
      <c r="B90" s="5"/>
      <c r="C90" s="7"/>
      <c r="D90" s="7"/>
      <c r="E90" s="7"/>
      <c r="G90" s="7"/>
      <c r="H90" s="7"/>
      <c r="I90" s="13"/>
      <c r="J90" s="13"/>
      <c r="K90" s="13"/>
      <c r="L90" s="13"/>
    </row>
    <row r="91" spans="1:12">
      <c r="A91" s="5"/>
      <c r="B91" s="5"/>
      <c r="C91" s="7"/>
      <c r="D91" s="7"/>
      <c r="E91" s="7"/>
      <c r="G91" s="7"/>
      <c r="H91" s="7"/>
      <c r="I91" s="13"/>
      <c r="J91" s="13"/>
      <c r="K91" s="13"/>
      <c r="L91" s="13"/>
    </row>
    <row r="92" spans="1:12">
      <c r="A92" s="5"/>
      <c r="B92" s="5"/>
      <c r="C92" s="7"/>
      <c r="D92" s="7"/>
      <c r="E92" s="7"/>
      <c r="G92" s="7"/>
      <c r="H92" s="7"/>
      <c r="I92" s="13"/>
      <c r="J92" s="13"/>
      <c r="K92" s="13"/>
      <c r="L92" s="13"/>
    </row>
    <row r="93" spans="1:12">
      <c r="A93" s="5"/>
      <c r="B93" s="5"/>
      <c r="C93" s="7"/>
      <c r="D93" s="7"/>
      <c r="E93" s="7"/>
      <c r="G93" s="7"/>
      <c r="H93" s="7"/>
      <c r="I93" s="13"/>
      <c r="J93" s="13"/>
      <c r="K93" s="13"/>
      <c r="L93" s="13"/>
    </row>
    <row r="94" spans="1:12">
      <c r="A94" s="5"/>
      <c r="B94" s="5"/>
      <c r="C94" s="7"/>
      <c r="D94" s="7"/>
      <c r="E94" s="7"/>
      <c r="G94" s="7"/>
      <c r="H94" s="7"/>
      <c r="I94" s="13"/>
      <c r="J94" s="13"/>
      <c r="K94" s="13"/>
      <c r="L94" s="13"/>
    </row>
    <row r="95" spans="1:12">
      <c r="A95" s="5"/>
      <c r="B95" s="5"/>
      <c r="C95" s="7"/>
      <c r="D95" s="7"/>
      <c r="E95" s="7"/>
      <c r="G95" s="7"/>
      <c r="H95" s="7"/>
      <c r="I95" s="13"/>
      <c r="J95" s="13"/>
      <c r="K95" s="13"/>
      <c r="L95" s="13"/>
    </row>
    <row r="96" spans="1:12">
      <c r="A96" s="5"/>
      <c r="B96" s="5"/>
      <c r="C96" s="7"/>
      <c r="D96" s="7"/>
      <c r="E96" s="7"/>
      <c r="G96" s="7"/>
      <c r="H96" s="7"/>
      <c r="I96" s="13"/>
      <c r="J96" s="13"/>
      <c r="K96" s="13"/>
      <c r="L96" s="13"/>
    </row>
    <row r="97" spans="1:12">
      <c r="A97" s="5"/>
      <c r="B97" s="5"/>
      <c r="C97" s="7"/>
      <c r="D97" s="7"/>
      <c r="E97" s="7"/>
      <c r="G97" s="7"/>
      <c r="H97" s="7"/>
      <c r="I97" s="13"/>
      <c r="J97" s="13"/>
      <c r="K97" s="13"/>
      <c r="L97" s="13"/>
    </row>
    <row r="98" spans="1:12">
      <c r="A98" s="5"/>
      <c r="B98" s="5"/>
      <c r="C98" s="7"/>
      <c r="D98" s="7"/>
      <c r="E98" s="7"/>
      <c r="G98" s="7"/>
      <c r="H98" s="7"/>
      <c r="I98" s="13"/>
      <c r="J98" s="13"/>
      <c r="K98" s="13"/>
      <c r="L98" s="13"/>
    </row>
    <row r="99" spans="1:12">
      <c r="A99" s="5"/>
      <c r="B99" s="5"/>
      <c r="C99" s="7"/>
      <c r="D99" s="7"/>
      <c r="E99" s="7"/>
      <c r="G99" s="7"/>
      <c r="H99" s="7"/>
      <c r="I99" s="13"/>
      <c r="J99" s="13"/>
      <c r="K99" s="13"/>
      <c r="L99" s="13"/>
    </row>
    <row r="100" spans="1:12">
      <c r="A100" s="5"/>
      <c r="B100" s="5"/>
      <c r="C100" s="7"/>
      <c r="D100" s="7"/>
      <c r="E100" s="7"/>
      <c r="G100" s="7"/>
      <c r="H100" s="7"/>
      <c r="I100" s="13"/>
      <c r="J100" s="13"/>
      <c r="K100" s="13"/>
      <c r="L100" s="13"/>
    </row>
    <row r="101" spans="1:12">
      <c r="A101" s="5"/>
      <c r="B101" s="5"/>
      <c r="C101" s="7"/>
      <c r="D101" s="7"/>
      <c r="E101" s="7"/>
      <c r="G101" s="7"/>
      <c r="H101" s="7"/>
      <c r="I101" s="13"/>
      <c r="J101" s="13"/>
      <c r="K101" s="13"/>
      <c r="L101" s="13"/>
    </row>
    <row r="102" spans="1:12">
      <c r="A102" s="5"/>
      <c r="B102" s="5"/>
      <c r="C102" s="7"/>
      <c r="D102" s="7"/>
      <c r="E102" s="7"/>
      <c r="G102" s="7"/>
      <c r="H102" s="7"/>
      <c r="I102" s="13"/>
      <c r="J102" s="13"/>
      <c r="K102" s="13"/>
      <c r="L102" s="13"/>
    </row>
    <row r="103" spans="1:12">
      <c r="A103" s="5"/>
      <c r="B103" s="5"/>
      <c r="C103" s="7"/>
      <c r="D103" s="7"/>
      <c r="E103" s="7"/>
      <c r="G103" s="7"/>
      <c r="H103" s="7"/>
      <c r="I103" s="13"/>
      <c r="J103" s="13"/>
      <c r="K103" s="13"/>
      <c r="L103" s="13"/>
    </row>
    <row r="104" spans="1:12">
      <c r="A104" s="5"/>
      <c r="B104" s="5"/>
      <c r="C104" s="7"/>
      <c r="D104" s="7"/>
      <c r="E104" s="7"/>
      <c r="G104" s="7"/>
      <c r="H104" s="7"/>
      <c r="I104" s="13"/>
      <c r="J104" s="13"/>
      <c r="K104" s="13"/>
      <c r="L104" s="13"/>
    </row>
    <row r="105" spans="1:12">
      <c r="A105" s="5"/>
      <c r="B105" s="5"/>
      <c r="C105" s="7"/>
      <c r="D105" s="7"/>
      <c r="E105" s="7"/>
      <c r="G105" s="7"/>
      <c r="H105" s="7"/>
      <c r="I105" s="13"/>
      <c r="J105" s="13"/>
      <c r="K105" s="13"/>
      <c r="L105" s="13"/>
    </row>
    <row r="106" spans="1:12">
      <c r="A106" s="5"/>
      <c r="B106" s="5"/>
      <c r="C106" s="7"/>
      <c r="D106" s="7"/>
      <c r="E106" s="7"/>
      <c r="G106" s="7"/>
      <c r="H106" s="7"/>
      <c r="I106" s="13"/>
      <c r="J106" s="13"/>
      <c r="K106" s="13"/>
      <c r="L106" s="13"/>
    </row>
    <row r="107" spans="1:12">
      <c r="A107" s="5"/>
      <c r="B107" s="5"/>
      <c r="C107" s="7"/>
      <c r="D107" s="7"/>
      <c r="E107" s="7"/>
      <c r="G107" s="7"/>
      <c r="H107" s="7"/>
      <c r="I107" s="13"/>
      <c r="J107" s="13"/>
      <c r="K107" s="13"/>
      <c r="L107" s="13"/>
    </row>
    <row r="108" spans="1:12">
      <c r="A108" s="5"/>
      <c r="B108" s="5"/>
      <c r="C108" s="7"/>
      <c r="D108" s="7"/>
      <c r="E108" s="7"/>
      <c r="G108" s="7"/>
      <c r="H108" s="7"/>
      <c r="I108" s="13"/>
      <c r="J108" s="13"/>
      <c r="K108" s="13"/>
      <c r="L108" s="13"/>
    </row>
    <row r="109" spans="1:12">
      <c r="A109" s="5"/>
      <c r="B109" s="5"/>
      <c r="C109" s="7"/>
      <c r="D109" s="7"/>
      <c r="E109" s="7"/>
      <c r="G109" s="7"/>
      <c r="H109" s="7"/>
      <c r="I109" s="13"/>
      <c r="J109" s="13"/>
      <c r="K109" s="13"/>
      <c r="L109" s="13"/>
    </row>
    <row r="110" spans="1:12">
      <c r="A110" s="5"/>
      <c r="B110" s="5"/>
      <c r="C110" s="7"/>
      <c r="D110" s="7"/>
      <c r="E110" s="7"/>
      <c r="G110" s="7"/>
      <c r="H110" s="7"/>
      <c r="I110" s="13"/>
      <c r="J110" s="13"/>
      <c r="K110" s="13"/>
      <c r="L110" s="13"/>
    </row>
    <row r="111" spans="1:12">
      <c r="A111" s="5"/>
      <c r="B111" s="5"/>
      <c r="C111" s="7"/>
      <c r="D111" s="7"/>
      <c r="E111" s="7"/>
      <c r="G111" s="7"/>
      <c r="H111" s="7"/>
      <c r="I111" s="13"/>
      <c r="J111" s="13"/>
      <c r="K111" s="13"/>
      <c r="L111" s="13"/>
    </row>
    <row r="112" spans="1:12">
      <c r="A112" s="5"/>
      <c r="B112" s="5"/>
      <c r="C112" s="7"/>
      <c r="D112" s="7"/>
      <c r="E112" s="7"/>
      <c r="G112" s="7"/>
      <c r="H112" s="7"/>
      <c r="I112" s="13"/>
      <c r="J112" s="13"/>
      <c r="K112" s="13"/>
      <c r="L112" s="13"/>
    </row>
    <row r="113" spans="1:12">
      <c r="A113" s="5"/>
      <c r="B113" s="5"/>
      <c r="C113" s="7"/>
      <c r="D113" s="7"/>
      <c r="E113" s="7"/>
      <c r="G113" s="7"/>
      <c r="H113" s="7"/>
      <c r="I113" s="13"/>
      <c r="J113" s="13"/>
      <c r="K113" s="13"/>
      <c r="L113" s="13"/>
    </row>
    <row r="114" spans="1:12">
      <c r="A114" s="5"/>
      <c r="B114" s="5"/>
      <c r="C114" s="7"/>
      <c r="D114" s="7"/>
      <c r="E114" s="7"/>
      <c r="G114" s="7"/>
      <c r="H114" s="7"/>
      <c r="I114" s="13"/>
      <c r="J114" s="13"/>
      <c r="K114" s="13"/>
      <c r="L114" s="13"/>
    </row>
    <row r="115" spans="1:12">
      <c r="A115" s="5"/>
      <c r="B115" s="5"/>
      <c r="C115" s="7"/>
      <c r="D115" s="7"/>
      <c r="E115" s="7"/>
      <c r="G115" s="7"/>
      <c r="H115" s="7"/>
      <c r="I115" s="13"/>
      <c r="J115" s="13"/>
      <c r="K115" s="13"/>
      <c r="L115" s="13"/>
    </row>
    <row r="116" spans="1:12">
      <c r="A116" s="5"/>
      <c r="B116" s="5"/>
      <c r="C116" s="7"/>
      <c r="D116" s="7"/>
      <c r="E116" s="7"/>
      <c r="G116" s="7"/>
      <c r="H116" s="7"/>
      <c r="I116" s="13"/>
      <c r="J116" s="13"/>
      <c r="K116" s="13"/>
      <c r="L116" s="13"/>
    </row>
    <row r="117" spans="1:12">
      <c r="A117" s="5"/>
      <c r="B117" s="5"/>
      <c r="C117" s="7"/>
      <c r="D117" s="7"/>
      <c r="E117" s="7"/>
      <c r="G117" s="7"/>
      <c r="H117" s="7"/>
      <c r="I117" s="13"/>
      <c r="J117" s="13"/>
      <c r="K117" s="13"/>
      <c r="L117" s="13"/>
    </row>
    <row r="118" spans="1:12">
      <c r="A118" s="5"/>
      <c r="B118" s="5"/>
      <c r="C118" s="7"/>
      <c r="D118" s="7"/>
      <c r="E118" s="7"/>
      <c r="G118" s="7"/>
      <c r="H118" s="7"/>
      <c r="I118" s="13"/>
      <c r="J118" s="13"/>
      <c r="K118" s="13"/>
      <c r="L118" s="13"/>
    </row>
    <row r="119" spans="1:12">
      <c r="A119" s="5"/>
      <c r="B119" s="5"/>
      <c r="C119" s="7"/>
      <c r="D119" s="7"/>
      <c r="E119" s="7"/>
      <c r="G119" s="7"/>
      <c r="H119" s="7"/>
      <c r="I119" s="13"/>
      <c r="J119" s="13"/>
      <c r="K119" s="13"/>
      <c r="L119" s="13"/>
    </row>
    <row r="120" spans="1:12">
      <c r="A120" s="5"/>
      <c r="B120" s="5"/>
      <c r="C120" s="7"/>
      <c r="D120" s="7"/>
      <c r="E120" s="7"/>
      <c r="G120" s="7"/>
      <c r="H120" s="7"/>
      <c r="I120" s="13"/>
      <c r="J120" s="13"/>
      <c r="K120" s="13"/>
      <c r="L120" s="13"/>
    </row>
    <row r="121" spans="1:12">
      <c r="A121" s="5"/>
      <c r="B121" s="5"/>
      <c r="C121" s="7"/>
      <c r="D121" s="7"/>
      <c r="E121" s="7"/>
      <c r="G121" s="7"/>
      <c r="H121" s="7"/>
      <c r="I121" s="13"/>
      <c r="J121" s="13"/>
      <c r="K121" s="13"/>
      <c r="L121" s="13"/>
    </row>
    <row r="122" spans="1:12">
      <c r="A122" s="5"/>
      <c r="B122" s="5"/>
      <c r="C122" s="7"/>
      <c r="D122" s="7"/>
      <c r="E122" s="7"/>
      <c r="G122" s="7"/>
      <c r="H122" s="7"/>
      <c r="I122" s="13"/>
      <c r="J122" s="13"/>
      <c r="K122" s="13"/>
      <c r="L122" s="13"/>
    </row>
    <row r="123" spans="1:12">
      <c r="A123" s="5"/>
      <c r="B123" s="5"/>
      <c r="C123" s="7"/>
      <c r="D123" s="7"/>
      <c r="E123" s="7"/>
      <c r="G123" s="7"/>
      <c r="H123" s="7"/>
      <c r="I123" s="13"/>
      <c r="J123" s="13"/>
      <c r="K123" s="13"/>
      <c r="L123" s="13"/>
    </row>
    <row r="124" spans="1:12">
      <c r="A124" s="5"/>
      <c r="B124" s="5"/>
      <c r="C124" s="7"/>
      <c r="D124" s="7"/>
      <c r="E124" s="7"/>
      <c r="G124" s="7"/>
      <c r="H124" s="7"/>
      <c r="I124" s="13"/>
      <c r="J124" s="13"/>
      <c r="K124" s="13"/>
      <c r="L124" s="13"/>
    </row>
    <row r="125" spans="1:12">
      <c r="A125" s="5"/>
      <c r="B125" s="5"/>
      <c r="C125" s="7"/>
      <c r="D125" s="7"/>
      <c r="E125" s="7"/>
      <c r="G125" s="7"/>
      <c r="H125" s="7"/>
      <c r="I125" s="13"/>
      <c r="J125" s="13"/>
      <c r="K125" s="13"/>
      <c r="L125" s="13"/>
    </row>
    <row r="126" spans="1:12">
      <c r="A126" s="5"/>
      <c r="B126" s="5"/>
      <c r="C126" s="7"/>
      <c r="D126" s="7"/>
      <c r="E126" s="7"/>
      <c r="G126" s="7"/>
      <c r="H126" s="7"/>
      <c r="I126" s="13"/>
      <c r="J126" s="13"/>
      <c r="K126" s="13"/>
      <c r="L126" s="13"/>
    </row>
    <row r="127" spans="1:12">
      <c r="A127" s="5"/>
      <c r="B127" s="5"/>
      <c r="C127" s="7"/>
      <c r="D127" s="7"/>
      <c r="E127" s="7"/>
      <c r="G127" s="7"/>
      <c r="H127" s="7"/>
      <c r="I127" s="13"/>
      <c r="J127" s="13"/>
      <c r="K127" s="13"/>
      <c r="L127" s="13"/>
    </row>
    <row r="128" spans="1:12">
      <c r="A128" s="5"/>
      <c r="B128" s="5"/>
      <c r="C128" s="7"/>
      <c r="D128" s="7"/>
      <c r="E128" s="7"/>
      <c r="G128" s="7"/>
      <c r="H128" s="7"/>
      <c r="I128" s="13"/>
      <c r="J128" s="13"/>
      <c r="K128" s="13"/>
      <c r="L128" s="13"/>
    </row>
    <row r="129" spans="1:12">
      <c r="A129" s="5"/>
      <c r="B129" s="5"/>
      <c r="C129" s="7"/>
      <c r="D129" s="7"/>
      <c r="E129" s="7"/>
      <c r="G129" s="7"/>
      <c r="H129" s="7"/>
      <c r="I129" s="13"/>
      <c r="J129" s="13"/>
      <c r="K129" s="13"/>
      <c r="L129" s="13"/>
    </row>
    <row r="130" spans="1:12">
      <c r="A130" s="5"/>
      <c r="B130" s="5"/>
      <c r="C130" s="7"/>
      <c r="D130" s="7"/>
      <c r="E130" s="7"/>
      <c r="G130" s="7"/>
      <c r="H130" s="7"/>
      <c r="I130" s="13"/>
      <c r="J130" s="13"/>
      <c r="K130" s="13"/>
      <c r="L130" s="13"/>
    </row>
    <row r="131" spans="1:12">
      <c r="A131" s="5"/>
      <c r="B131" s="5"/>
      <c r="C131" s="7"/>
      <c r="D131" s="7"/>
      <c r="E131" s="7"/>
      <c r="G131" s="7"/>
      <c r="H131" s="7"/>
      <c r="I131" s="13"/>
      <c r="J131" s="13"/>
      <c r="K131" s="13"/>
      <c r="L131" s="13"/>
    </row>
    <row r="132" spans="1:12">
      <c r="A132" s="5"/>
      <c r="B132" s="5"/>
      <c r="C132" s="7"/>
      <c r="D132" s="7"/>
      <c r="E132" s="7"/>
      <c r="G132" s="7"/>
      <c r="H132" s="7"/>
      <c r="I132" s="13"/>
      <c r="J132" s="13"/>
      <c r="K132" s="13"/>
      <c r="L132" s="13"/>
    </row>
    <row r="133" spans="1:12">
      <c r="A133" s="5"/>
      <c r="B133" s="5"/>
      <c r="C133" s="7"/>
      <c r="D133" s="7"/>
      <c r="E133" s="7"/>
      <c r="G133" s="7"/>
      <c r="H133" s="7"/>
      <c r="I133" s="13"/>
      <c r="J133" s="13"/>
      <c r="K133" s="13"/>
      <c r="L133" s="13"/>
    </row>
    <row r="134" spans="1:12">
      <c r="A134" s="5"/>
      <c r="B134" s="5"/>
      <c r="C134" s="7"/>
      <c r="D134" s="7"/>
      <c r="E134" s="7"/>
      <c r="G134" s="7"/>
      <c r="H134" s="7"/>
      <c r="I134" s="13"/>
      <c r="J134" s="13"/>
      <c r="K134" s="13"/>
      <c r="L134" s="13"/>
    </row>
    <row r="135" spans="1:12">
      <c r="A135" s="5"/>
      <c r="B135" s="5"/>
      <c r="C135" s="7"/>
      <c r="D135" s="7"/>
      <c r="E135" s="7"/>
      <c r="G135" s="7"/>
      <c r="H135" s="7"/>
      <c r="I135" s="13"/>
      <c r="J135" s="13"/>
      <c r="K135" s="13"/>
      <c r="L135" s="13"/>
    </row>
    <row r="136" spans="1:12">
      <c r="A136" s="5"/>
      <c r="B136" s="5"/>
      <c r="C136" s="7"/>
      <c r="D136" s="7"/>
      <c r="E136" s="7"/>
      <c r="G136" s="7"/>
      <c r="H136" s="7"/>
      <c r="I136" s="13"/>
      <c r="J136" s="13"/>
      <c r="K136" s="13"/>
      <c r="L136" s="13"/>
    </row>
    <row r="137" spans="1:12">
      <c r="A137" s="5"/>
      <c r="B137" s="5"/>
      <c r="C137" s="7"/>
      <c r="D137" s="7"/>
      <c r="E137" s="7"/>
      <c r="G137" s="7"/>
      <c r="H137" s="7"/>
      <c r="I137" s="13"/>
      <c r="J137" s="13"/>
      <c r="K137" s="13"/>
      <c r="L137" s="13"/>
    </row>
    <row r="138" spans="1:12">
      <c r="A138" s="5"/>
      <c r="B138" s="5"/>
      <c r="C138" s="7"/>
      <c r="D138" s="7"/>
      <c r="E138" s="7"/>
      <c r="G138" s="7"/>
      <c r="H138" s="7"/>
      <c r="I138" s="13"/>
      <c r="J138" s="13"/>
      <c r="K138" s="13"/>
      <c r="L138" s="13"/>
    </row>
    <row r="139" spans="1:12">
      <c r="A139" s="5"/>
      <c r="B139" s="5"/>
      <c r="C139" s="7"/>
      <c r="D139" s="7"/>
      <c r="E139" s="7"/>
      <c r="G139" s="7"/>
      <c r="H139" s="7"/>
      <c r="I139" s="13"/>
      <c r="J139" s="13"/>
      <c r="K139" s="13"/>
      <c r="L139" s="13"/>
    </row>
    <row r="140" spans="1:12">
      <c r="A140" s="5"/>
      <c r="B140" s="5"/>
      <c r="C140" s="7"/>
      <c r="D140" s="7"/>
      <c r="E140" s="7"/>
      <c r="G140" s="7"/>
      <c r="H140" s="7"/>
      <c r="I140" s="13"/>
      <c r="J140" s="13"/>
      <c r="K140" s="13"/>
      <c r="L140" s="13"/>
    </row>
    <row r="141" spans="1:12">
      <c r="A141" s="5"/>
      <c r="B141" s="5"/>
      <c r="C141" s="7"/>
      <c r="D141" s="7"/>
      <c r="E141" s="7"/>
      <c r="G141" s="7"/>
      <c r="H141" s="7"/>
      <c r="I141" s="13"/>
      <c r="J141" s="13"/>
      <c r="K141" s="13"/>
      <c r="L141" s="13"/>
    </row>
    <row r="142" spans="1:12">
      <c r="A142" s="5"/>
      <c r="B142" s="5"/>
      <c r="C142" s="7"/>
      <c r="D142" s="7"/>
      <c r="E142" s="7"/>
      <c r="G142" s="7"/>
      <c r="H142" s="7"/>
      <c r="I142" s="13"/>
      <c r="J142" s="13"/>
      <c r="K142" s="13"/>
      <c r="L142" s="13"/>
    </row>
    <row r="143" spans="1:12">
      <c r="A143" s="5"/>
      <c r="B143" s="5"/>
      <c r="C143" s="7"/>
      <c r="D143" s="7"/>
      <c r="E143" s="7"/>
      <c r="G143" s="7"/>
      <c r="H143" s="7"/>
      <c r="I143" s="13"/>
      <c r="J143" s="13"/>
      <c r="K143" s="13"/>
      <c r="L143" s="13"/>
    </row>
    <row r="144" spans="1:12">
      <c r="A144" s="5"/>
      <c r="B144" s="5"/>
      <c r="C144" s="7"/>
      <c r="D144" s="7"/>
      <c r="E144" s="7"/>
      <c r="G144" s="7"/>
      <c r="H144" s="7"/>
      <c r="I144" s="13"/>
      <c r="J144" s="13"/>
      <c r="K144" s="13"/>
      <c r="L144" s="13"/>
    </row>
    <row r="145" spans="1:12">
      <c r="A145" s="5"/>
      <c r="B145" s="5"/>
      <c r="C145" s="7"/>
      <c r="D145" s="7"/>
      <c r="E145" s="7"/>
      <c r="G145" s="7"/>
      <c r="H145" s="7"/>
      <c r="I145" s="13"/>
      <c r="J145" s="13"/>
      <c r="K145" s="13"/>
      <c r="L145" s="13"/>
    </row>
    <row r="146" spans="1:12">
      <c r="A146" s="5"/>
      <c r="B146" s="5"/>
      <c r="C146" s="7"/>
      <c r="D146" s="7"/>
      <c r="E146" s="7"/>
      <c r="G146" s="7"/>
      <c r="H146" s="7"/>
      <c r="I146" s="13"/>
      <c r="J146" s="13"/>
      <c r="K146" s="13"/>
      <c r="L146" s="13"/>
    </row>
    <row r="147" spans="1:12">
      <c r="A147" s="5"/>
      <c r="B147" s="5"/>
      <c r="C147" s="7"/>
      <c r="D147" s="7"/>
      <c r="E147" s="7"/>
      <c r="G147" s="7"/>
      <c r="H147" s="7"/>
      <c r="I147" s="13"/>
      <c r="J147" s="13"/>
      <c r="K147" s="13"/>
      <c r="L147" s="13"/>
    </row>
    <row r="148" spans="1:12">
      <c r="A148" s="5"/>
      <c r="B148" s="5"/>
      <c r="C148" s="7"/>
      <c r="D148" s="7"/>
      <c r="E148" s="7"/>
      <c r="G148" s="7"/>
      <c r="H148" s="7"/>
      <c r="I148" s="13"/>
      <c r="J148" s="13"/>
      <c r="K148" s="13"/>
      <c r="L148" s="13"/>
    </row>
    <row r="149" spans="1:12">
      <c r="A149" s="5"/>
      <c r="B149" s="5"/>
      <c r="C149" s="7"/>
      <c r="D149" s="7"/>
      <c r="E149" s="7"/>
      <c r="G149" s="7"/>
      <c r="H149" s="7"/>
      <c r="I149" s="13"/>
      <c r="J149" s="13"/>
      <c r="K149" s="13"/>
      <c r="L149" s="13"/>
    </row>
    <row r="150" spans="1:12">
      <c r="A150" s="5"/>
      <c r="B150" s="5"/>
      <c r="C150" s="7"/>
      <c r="D150" s="7"/>
      <c r="E150" s="7"/>
      <c r="G150" s="7"/>
      <c r="H150" s="7"/>
      <c r="I150" s="13"/>
      <c r="J150" s="13"/>
      <c r="K150" s="13"/>
      <c r="L150" s="13"/>
    </row>
    <row r="151" spans="1:12">
      <c r="A151" s="5"/>
      <c r="B151" s="5"/>
      <c r="C151" s="7"/>
      <c r="D151" s="7"/>
      <c r="E151" s="7"/>
      <c r="G151" s="7"/>
      <c r="H151" s="7"/>
      <c r="I151" s="13"/>
      <c r="J151" s="13"/>
      <c r="K151" s="13"/>
      <c r="L151" s="13"/>
    </row>
    <row r="152" spans="1:12">
      <c r="A152" s="5"/>
      <c r="B152" s="5"/>
      <c r="C152" s="7"/>
      <c r="D152" s="7"/>
      <c r="E152" s="7"/>
      <c r="G152" s="7"/>
      <c r="H152" s="7"/>
      <c r="I152" s="13"/>
      <c r="J152" s="13"/>
      <c r="K152" s="13"/>
      <c r="L152" s="13"/>
    </row>
    <row r="153" spans="1:12">
      <c r="A153" s="5"/>
      <c r="B153" s="5"/>
      <c r="C153" s="7"/>
      <c r="D153" s="7"/>
      <c r="E153" s="7"/>
      <c r="G153" s="7"/>
      <c r="H153" s="7"/>
      <c r="I153" s="13"/>
      <c r="J153" s="13"/>
      <c r="K153" s="13"/>
      <c r="L153" s="13"/>
    </row>
    <row r="154" spans="1:12">
      <c r="A154" s="5"/>
      <c r="B154" s="5"/>
      <c r="C154" s="7"/>
      <c r="D154" s="7"/>
      <c r="E154" s="7"/>
      <c r="G154" s="7"/>
      <c r="H154" s="7"/>
      <c r="I154" s="13"/>
      <c r="J154" s="13"/>
      <c r="K154" s="13"/>
      <c r="L154" s="13"/>
    </row>
    <row r="155" spans="1:12">
      <c r="A155" s="5"/>
      <c r="B155" s="5"/>
      <c r="C155" s="7"/>
      <c r="D155" s="7"/>
      <c r="E155" s="7"/>
      <c r="G155" s="7"/>
      <c r="H155" s="7"/>
      <c r="I155" s="13"/>
      <c r="J155" s="13"/>
      <c r="K155" s="13"/>
      <c r="L155" s="13"/>
    </row>
    <row r="156" spans="1:12">
      <c r="A156" s="5"/>
      <c r="B156" s="5"/>
      <c r="C156" s="7"/>
      <c r="D156" s="7"/>
      <c r="E156" s="7"/>
      <c r="G156" s="7"/>
      <c r="H156" s="7"/>
      <c r="I156" s="13"/>
      <c r="J156" s="13"/>
      <c r="K156" s="13"/>
      <c r="L156" s="13"/>
    </row>
    <row r="157" spans="1:12">
      <c r="A157" s="5"/>
      <c r="B157" s="5"/>
      <c r="C157" s="7"/>
      <c r="D157" s="7"/>
      <c r="E157" s="7"/>
      <c r="G157" s="7"/>
      <c r="H157" s="7"/>
      <c r="I157" s="13"/>
      <c r="J157" s="13"/>
      <c r="K157" s="13"/>
      <c r="L157" s="13"/>
    </row>
    <row r="158" spans="1:12">
      <c r="A158" s="5"/>
      <c r="B158" s="5"/>
      <c r="C158" s="7"/>
      <c r="D158" s="7"/>
      <c r="E158" s="7"/>
      <c r="G158" s="7"/>
      <c r="H158" s="7"/>
      <c r="I158" s="13"/>
      <c r="J158" s="13"/>
      <c r="K158" s="13"/>
      <c r="L158" s="13"/>
    </row>
    <row r="159" spans="1:12">
      <c r="A159" s="5"/>
      <c r="B159" s="5"/>
      <c r="C159" s="7"/>
      <c r="D159" s="7"/>
      <c r="E159" s="7"/>
      <c r="G159" s="7"/>
      <c r="H159" s="7"/>
      <c r="I159" s="13"/>
      <c r="J159" s="13"/>
      <c r="K159" s="13"/>
      <c r="L159" s="13"/>
    </row>
    <row r="160" spans="1:12">
      <c r="A160" s="5"/>
      <c r="B160" s="5"/>
      <c r="C160" s="7"/>
      <c r="D160" s="7"/>
      <c r="E160" s="7"/>
      <c r="G160" s="7"/>
      <c r="H160" s="7"/>
      <c r="I160" s="13"/>
      <c r="J160" s="13"/>
      <c r="K160" s="13"/>
      <c r="L160" s="13"/>
    </row>
    <row r="161" spans="1:12">
      <c r="A161" s="5"/>
      <c r="B161" s="5"/>
      <c r="C161" s="7"/>
      <c r="D161" s="7"/>
      <c r="E161" s="7"/>
      <c r="G161" s="7"/>
      <c r="H161" s="7"/>
      <c r="I161" s="13"/>
      <c r="J161" s="13"/>
      <c r="K161" s="13"/>
      <c r="L161" s="13"/>
    </row>
    <row r="162" spans="1:12">
      <c r="A162" s="5"/>
      <c r="B162" s="5"/>
      <c r="C162" s="7"/>
      <c r="D162" s="7"/>
      <c r="E162" s="7"/>
      <c r="G162" s="7"/>
      <c r="H162" s="7"/>
      <c r="I162" s="13"/>
      <c r="J162" s="13"/>
      <c r="K162" s="13"/>
      <c r="L162" s="13"/>
    </row>
    <row r="163" spans="1:12">
      <c r="A163" s="5"/>
      <c r="H163" s="7"/>
      <c r="I163" s="13"/>
      <c r="J163" s="13"/>
      <c r="K163" s="13"/>
      <c r="L163" s="13"/>
    </row>
  </sheetData>
  <autoFilter ref="A3:M17" xr:uid="{00000000-0001-0000-0000-000000000000}">
    <sortState xmlns:xlrd2="http://schemas.microsoft.com/office/spreadsheetml/2017/richdata2" ref="A3:M4">
      <sortCondition ref="B3"/>
    </sortState>
  </autoFilter>
  <conditionalFormatting sqref="F4:F20">
    <cfRule type="cellIs" dxfId="0" priority="1" operator="equal">
      <formula>"Y"</formula>
    </cfRule>
  </conditionalFormatting>
  <pageMargins left="0.7" right="0.7" top="0.75" bottom="0.75" header="0.3" footer="0.3"/>
  <pageSetup scale="27" fitToHeight="0" orientation="landscape" horizontalDpi="1200" verticalDpi="1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6319b0-5122-4f14-9def-75ab7e8d4a6c" xsi:nil="true"/>
    <lcf76f155ced4ddcb4097134ff3c332f xmlns="92d7093b-5422-48dc-96d5-13385242ca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5AE5DFEF4D10419047F89C8400CEB5" ma:contentTypeVersion="18" ma:contentTypeDescription="Create a new document." ma:contentTypeScope="" ma:versionID="89d3952462191758417d0fd0bc951945">
  <xsd:schema xmlns:xsd="http://www.w3.org/2001/XMLSchema" xmlns:xs="http://www.w3.org/2001/XMLSchema" xmlns:p="http://schemas.microsoft.com/office/2006/metadata/properties" xmlns:ns2="92d7093b-5422-48dc-96d5-13385242ca2e" xmlns:ns3="1d6319b0-5122-4f14-9def-75ab7e8d4a6c" targetNamespace="http://schemas.microsoft.com/office/2006/metadata/properties" ma:root="true" ma:fieldsID="f1a0980e4787710238fecbfaa9e8548a" ns2:_="" ns3:_="">
    <xsd:import namespace="92d7093b-5422-48dc-96d5-13385242ca2e"/>
    <xsd:import namespace="1d6319b0-5122-4f14-9def-75ab7e8d4a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7093b-5422-48dc-96d5-13385242c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16004d1-42ee-4cbb-a38c-cb11e365ef3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6319b0-5122-4f14-9def-75ab7e8d4a6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a83857-1859-4bab-bf4f-6d4670ca5c6e}" ma:internalName="TaxCatchAll" ma:showField="CatchAllData" ma:web="1d6319b0-5122-4f14-9def-75ab7e8d4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A8B816-FCCA-4EE2-80B2-057DCD042149}"/>
</file>

<file path=customXml/itemProps2.xml><?xml version="1.0" encoding="utf-8"?>
<ds:datastoreItem xmlns:ds="http://schemas.openxmlformats.org/officeDocument/2006/customXml" ds:itemID="{EAFA9A9E-4AFD-4D00-8C0D-060AE7C23242}"/>
</file>

<file path=customXml/itemProps3.xml><?xml version="1.0" encoding="utf-8"?>
<ds:datastoreItem xmlns:ds="http://schemas.openxmlformats.org/officeDocument/2006/customXml" ds:itemID="{287E8153-30DA-437B-877E-033DABAE93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2026-06-26T21:12:01Z</dcterms:created>
  <dcterms:modified xsi:type="dcterms:W3CDTF">2026-06-26T21:24:05Z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57739b-a7b6-44fa-80c7-01d479cf8bdb_Enabled">
    <vt:lpwstr>true</vt:lpwstr>
  </property>
  <property fmtid="{D5CDD505-2E9C-101B-9397-08002B2CF9AE}" pid="3" name="MSIP_Label_f757739b-a7b6-44fa-80c7-01d479cf8bdb_SetDate">
    <vt:lpwstr>2026-06-26T21:12:07Z</vt:lpwstr>
  </property>
  <property fmtid="{D5CDD505-2E9C-101B-9397-08002B2CF9AE}" pid="4" name="MSIP_Label_f757739b-a7b6-44fa-80c7-01d479cf8bdb_Method">
    <vt:lpwstr>Standard</vt:lpwstr>
  </property>
  <property fmtid="{D5CDD505-2E9C-101B-9397-08002B2CF9AE}" pid="5" name="MSIP_Label_f757739b-a7b6-44fa-80c7-01d479cf8bdb_Name">
    <vt:lpwstr>General</vt:lpwstr>
  </property>
  <property fmtid="{D5CDD505-2E9C-101B-9397-08002B2CF9AE}" pid="6" name="MSIP_Label_f757739b-a7b6-44fa-80c7-01d479cf8bdb_SiteId">
    <vt:lpwstr>6ef85c5a-b923-4dd8-84e6-a6666185a8bf</vt:lpwstr>
  </property>
  <property fmtid="{D5CDD505-2E9C-101B-9397-08002B2CF9AE}" pid="7" name="MSIP_Label_f757739b-a7b6-44fa-80c7-01d479cf8bdb_ActionId">
    <vt:lpwstr>592eedc2-16b2-4d8b-90c7-2207c47280b4</vt:lpwstr>
  </property>
  <property fmtid="{D5CDD505-2E9C-101B-9397-08002B2CF9AE}" pid="8" name="MSIP_Label_f757739b-a7b6-44fa-80c7-01d479cf8bdb_ContentBits">
    <vt:lpwstr>0</vt:lpwstr>
  </property>
  <property fmtid="{D5CDD505-2E9C-101B-9397-08002B2CF9AE}" pid="9" name="MSIP_Label_f757739b-a7b6-44fa-80c7-01d479cf8bdb_Tag">
    <vt:lpwstr>10, 3, 0, 2</vt:lpwstr>
  </property>
  <property fmtid="{D5CDD505-2E9C-101B-9397-08002B2CF9AE}" pid="10" name="ContentTypeId">
    <vt:lpwstr>0x010100815AE5DFEF4D10419047F89C8400CEB5</vt:lpwstr>
  </property>
</Properties>
</file>